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C:\Users\LSZETO\Downloads\LICAT\updated\"/>
    </mc:Choice>
  </mc:AlternateContent>
  <xr:revisionPtr revIDLastSave="0" documentId="8_{36B25038-FB79-48CF-AE37-12BEC194B587}" xr6:coauthVersionLast="47" xr6:coauthVersionMax="47" xr10:uidLastSave="{00000000-0000-0000-0000-000000000000}"/>
  <bookViews>
    <workbookView xWindow="-110" yWindow="-110" windowWidth="34620" windowHeight="13900" tabRatio="759" xr2:uid="{00000000-000D-0000-FFFF-FFFF00000000}"/>
  </bookViews>
  <sheets>
    <sheet name="COVER" sheetId="14" r:id="rId1"/>
    <sheet name="Attestation" sheetId="25" r:id="rId2"/>
    <sheet name="10.100" sheetId="2" r:id="rId3"/>
    <sheet name="10.500" sheetId="24" r:id="rId4"/>
    <sheet name="20.100" sheetId="3" r:id="rId5"/>
    <sheet name="20.200" sheetId="4" r:id="rId6"/>
    <sheet name="20.300" sheetId="5" r:id="rId7"/>
    <sheet name="20.600" sheetId="18" r:id="rId8"/>
    <sheet name="30.000" sheetId="6" r:id="rId9"/>
    <sheet name="50.000" sheetId="7" r:id="rId10"/>
    <sheet name="50.100" sheetId="20" r:id="rId11"/>
    <sheet name="60.000" sheetId="8" r:id="rId12"/>
    <sheet name="70.300" sheetId="22" r:id="rId13"/>
    <sheet name="70.400" sheetId="23" r:id="rId14"/>
    <sheet name="80.000" sheetId="9" r:id="rId15"/>
    <sheet name="90.000" sheetId="10" r:id="rId16"/>
    <sheet name="110.000" sheetId="11" r:id="rId17"/>
    <sheet name="120.000" sheetId="12" r:id="rId18"/>
    <sheet name="120.100" sheetId="13" r:id="rId19"/>
  </sheets>
  <definedNames>
    <definedName name="_1" hidden="1">#REF!</definedName>
    <definedName name="_Fil" localSheetId="3" hidden="1">#REF!</definedName>
    <definedName name="_Fil" localSheetId="1" hidden="1">#REF!</definedName>
    <definedName name="_Fil" hidden="1">#REF!</definedName>
    <definedName name="_Fill" localSheetId="3" hidden="1">#REF!</definedName>
    <definedName name="_Fill" localSheetId="7" hidden="1">#REF!</definedName>
    <definedName name="_Fill" localSheetId="10" hidden="1">#REF!</definedName>
    <definedName name="_Fill" localSheetId="12" hidden="1">#REF!</definedName>
    <definedName name="_Fill" localSheetId="13" hidden="1">#REF!</definedName>
    <definedName name="_Fill" localSheetId="1" hidden="1">#REF!</definedName>
    <definedName name="_Fill" localSheetId="0" hidden="1">#REF!</definedName>
    <definedName name="_Fill" hidden="1">#REF!</definedName>
    <definedName name="_Filll" hidden="1">#REF!</definedName>
    <definedName name="_Key1" localSheetId="3" hidden="1">#REF!</definedName>
    <definedName name="_Key1" localSheetId="7" hidden="1">#REF!</definedName>
    <definedName name="_Key1" localSheetId="10" hidden="1">#REF!</definedName>
    <definedName name="_Key1" localSheetId="12" hidden="1">#REF!</definedName>
    <definedName name="_Key1" localSheetId="13" hidden="1">#REF!</definedName>
    <definedName name="_Key1" localSheetId="1" hidden="1">#REF!</definedName>
    <definedName name="_Key1" hidden="1">#REF!</definedName>
    <definedName name="_key2" hidden="1">#REF!</definedName>
    <definedName name="_keys" localSheetId="3" hidden="1">#REF!</definedName>
    <definedName name="_keys" localSheetId="7" hidden="1">#REF!</definedName>
    <definedName name="_keys" localSheetId="10" hidden="1">#REF!</definedName>
    <definedName name="_keys" localSheetId="12" hidden="1">#REF!</definedName>
    <definedName name="_keys" localSheetId="13" hidden="1">#REF!</definedName>
    <definedName name="_keys" hidden="1">#REF!</definedName>
    <definedName name="_Order1" hidden="1">255</definedName>
    <definedName name="_Order2" hidden="1">255</definedName>
    <definedName name="_Parse_In" localSheetId="3" hidden="1">#REF!</definedName>
    <definedName name="_Parse_In" localSheetId="7" hidden="1">#REF!</definedName>
    <definedName name="_Parse_In" localSheetId="10" hidden="1">#REF!</definedName>
    <definedName name="_Parse_In" localSheetId="12" hidden="1">#REF!</definedName>
    <definedName name="_Parse_In" localSheetId="13" hidden="1">#REF!</definedName>
    <definedName name="_Parse_In" localSheetId="1" hidden="1">#REF!</definedName>
    <definedName name="_Parse_In" hidden="1">#REF!</definedName>
    <definedName name="_Parse_In2" hidden="1">#REF!</definedName>
    <definedName name="_Regression_Int" localSheetId="7" hidden="1">1</definedName>
    <definedName name="_Regression_Int" localSheetId="1" hidden="1">1</definedName>
    <definedName name="_Regression_Int" localSheetId="0" hidden="1">1</definedName>
    <definedName name="_Sort" localSheetId="3" hidden="1">#REF!</definedName>
    <definedName name="_Sort" localSheetId="7" hidden="1">#REF!</definedName>
    <definedName name="_Sort" localSheetId="10" hidden="1">#REF!</definedName>
    <definedName name="_Sort" localSheetId="12" hidden="1">#REF!</definedName>
    <definedName name="_Sort" localSheetId="13" hidden="1">#REF!</definedName>
    <definedName name="_Sort" hidden="1">#REF!</definedName>
    <definedName name="_Sort2" hidden="1">#REF!</definedName>
    <definedName name="anscount" hidden="1">1</definedName>
    <definedName name="D1010010010" localSheetId="2">'10.100'!$D$29</definedName>
    <definedName name="D1010010020" localSheetId="2">'10.100'!$D$30</definedName>
    <definedName name="D1010010030" localSheetId="2">'10.100'!$D$11</definedName>
    <definedName name="D1010010040" localSheetId="2">'10.100'!$D$9</definedName>
    <definedName name="D1010010050" localSheetId="2">'10.100'!$D$10</definedName>
    <definedName name="D1010010060" localSheetId="2">'10.100'!$D$13</definedName>
    <definedName name="D1010010070" localSheetId="2">'10.100'!$D$15</definedName>
    <definedName name="D1010010080" localSheetId="2">'10.100'!$D$17</definedName>
    <definedName name="D1010010160" localSheetId="2">'10.100'!$D$18</definedName>
    <definedName name="D1010010220" localSheetId="2">'10.100'!$D$19</definedName>
    <definedName name="D1010010290" localSheetId="2">'10.100'!$D$21</definedName>
    <definedName name="D1010010300" localSheetId="2">'10.100'!$D$22</definedName>
    <definedName name="D1010010310" localSheetId="2">'10.100'!$D$23</definedName>
    <definedName name="D1010010320" localSheetId="2">'10.100'!$D$24</definedName>
    <definedName name="D1010010330" localSheetId="2">'10.100'!$D$26</definedName>
    <definedName name="D1010010340" localSheetId="2">'10.100'!$D$25</definedName>
    <definedName name="D1010010360" localSheetId="2">'10.100'!$D$27</definedName>
    <definedName name="D11000010010" localSheetId="16">'110.000'!$C$25</definedName>
    <definedName name="D11000010011" localSheetId="16">'110.000'!$C$26</definedName>
    <definedName name="D11000010020" localSheetId="16">'110.000'!$C$27</definedName>
    <definedName name="D11000010030" localSheetId="16">'110.000'!$C$28</definedName>
    <definedName name="D11000010040" localSheetId="16">'110.000'!$C$29</definedName>
    <definedName name="D11000010050" localSheetId="16">'110.000'!$C$11</definedName>
    <definedName name="D11000010051" localSheetId="16">'110.000'!$C$12</definedName>
    <definedName name="D11000010060" localSheetId="16">'110.000'!$C$13</definedName>
    <definedName name="D11000010070" localSheetId="16">'110.000'!$C$14</definedName>
    <definedName name="D11000010080" localSheetId="16">'110.000'!$C$15</definedName>
    <definedName name="D11000010090" localSheetId="16">'110.000'!$C$18</definedName>
    <definedName name="D11000010091" localSheetId="16">'110.000'!$C$19</definedName>
    <definedName name="D11000010100" localSheetId="16">'110.000'!$C$20</definedName>
    <definedName name="D11000010110" localSheetId="16">'110.000'!$C$21</definedName>
    <definedName name="D11000010120" localSheetId="16">'110.000'!$C$22</definedName>
    <definedName name="D11000011010" localSheetId="16">'110.000'!$E$25</definedName>
    <definedName name="D11000011011" localSheetId="16">'110.000'!$E$26</definedName>
    <definedName name="D11000011020" localSheetId="16">'110.000'!$E$27</definedName>
    <definedName name="D11000011030" localSheetId="16">'110.000'!$E$28</definedName>
    <definedName name="D11000011040" localSheetId="16">'110.000'!$E$29</definedName>
    <definedName name="D11000011050" localSheetId="16">'110.000'!$E$11</definedName>
    <definedName name="D11000011051" localSheetId="16">'110.000'!$E$12</definedName>
    <definedName name="D11000011060" localSheetId="16">'110.000'!$E$13</definedName>
    <definedName name="D11000011070" localSheetId="16">'110.000'!$E$14</definedName>
    <definedName name="D11000011080" localSheetId="16">'110.000'!$E$15</definedName>
    <definedName name="D11000011090" localSheetId="16">'110.000'!$E$18</definedName>
    <definedName name="D11000011091" localSheetId="16">'110.000'!$E$19</definedName>
    <definedName name="D11000011100" localSheetId="16">'110.000'!$E$20</definedName>
    <definedName name="D11000011110" localSheetId="16">'110.000'!$E$21</definedName>
    <definedName name="D11000011120" localSheetId="16">'110.000'!$E$22</definedName>
    <definedName name="D11000012010" localSheetId="16">'110.000'!$G$25</definedName>
    <definedName name="D11000012011" localSheetId="16">'110.000'!$G$26</definedName>
    <definedName name="D11000012020" localSheetId="16">'110.000'!$G$27</definedName>
    <definedName name="D11000012030" localSheetId="16">'110.000'!$G$28</definedName>
    <definedName name="D11000012040" localSheetId="16">'110.000'!$G$29</definedName>
    <definedName name="D11000012050" localSheetId="16">'110.000'!$G$11</definedName>
    <definedName name="D11000012051" localSheetId="16">'110.000'!$G$12</definedName>
    <definedName name="D11000012060" localSheetId="16">'110.000'!$G$13</definedName>
    <definedName name="D11000012070" localSheetId="16">'110.000'!$G$14</definedName>
    <definedName name="D11000012080" localSheetId="16">'110.000'!$G$15</definedName>
    <definedName name="D11000012090" localSheetId="16">'110.000'!$G$18</definedName>
    <definedName name="D11000012091" localSheetId="16">'110.000'!$G$19</definedName>
    <definedName name="D11000012100" localSheetId="16">'110.000'!$G$20</definedName>
    <definedName name="D11000012110" localSheetId="16">'110.000'!$G$21</definedName>
    <definedName name="D11000012120" localSheetId="16">'110.000'!$G$22</definedName>
    <definedName name="D11000013010" localSheetId="16">'110.000'!$I$25</definedName>
    <definedName name="D11000013011" localSheetId="16">'110.000'!$I$26</definedName>
    <definedName name="D11000013020" localSheetId="16">'110.000'!$I$27</definedName>
    <definedName name="D11000013030" localSheetId="16">'110.000'!$I$28</definedName>
    <definedName name="D11000013040" localSheetId="16">'110.000'!$I$29</definedName>
    <definedName name="D11000013050" localSheetId="16">'110.000'!$I$11</definedName>
    <definedName name="D11000013051" localSheetId="16">'110.000'!$I$12</definedName>
    <definedName name="D11000013060" localSheetId="16">'110.000'!$I$13</definedName>
    <definedName name="D11000013070" localSheetId="16">'110.000'!$I$14</definedName>
    <definedName name="D11000013080" localSheetId="16">'110.000'!$I$15</definedName>
    <definedName name="D11000013090" localSheetId="16">'110.000'!$I$18</definedName>
    <definedName name="D11000013091" localSheetId="16">'110.000'!$I$19</definedName>
    <definedName name="D11000013100" localSheetId="16">'110.000'!$I$20</definedName>
    <definedName name="D11000013110" localSheetId="16">'110.000'!$I$21</definedName>
    <definedName name="D11000013120" localSheetId="16">'110.000'!$I$22</definedName>
    <definedName name="D11000014010" localSheetId="16">'110.000'!$K$25</definedName>
    <definedName name="D11000014011" localSheetId="16">'110.000'!$K$26</definedName>
    <definedName name="D11000014020" localSheetId="16">'110.000'!$K$27</definedName>
    <definedName name="D11000014030" localSheetId="16">'110.000'!$K$28</definedName>
    <definedName name="D11000014040" localSheetId="16">'110.000'!$K$29</definedName>
    <definedName name="D11000014050" localSheetId="16">'110.000'!$K$11</definedName>
    <definedName name="D11000014051" localSheetId="16">'110.000'!$K$12</definedName>
    <definedName name="D11000014060" localSheetId="16">'110.000'!$K$13</definedName>
    <definedName name="D11000014070" localSheetId="16">'110.000'!$K$14</definedName>
    <definedName name="D11000014080" localSheetId="16">'110.000'!$K$15</definedName>
    <definedName name="D11000014090" localSheetId="16">'110.000'!$K$18</definedName>
    <definedName name="D11000014091" localSheetId="16">'110.000'!$K$19</definedName>
    <definedName name="D11000014100" localSheetId="16">'110.000'!$K$20</definedName>
    <definedName name="D11000014110" localSheetId="16">'110.000'!$K$21</definedName>
    <definedName name="D11000014120" localSheetId="16">'110.000'!$K$22</definedName>
    <definedName name="D11000015010" localSheetId="16">'110.000'!$M$25</definedName>
    <definedName name="D11000015011" localSheetId="16">'110.000'!$M$26</definedName>
    <definedName name="D11000015020" localSheetId="16">'110.000'!$M$27</definedName>
    <definedName name="D11000015030" localSheetId="16">'110.000'!$M$28</definedName>
    <definedName name="D11000015040" localSheetId="16">'110.000'!$M$29</definedName>
    <definedName name="D11000015050" localSheetId="16">'110.000'!$M$11</definedName>
    <definedName name="D11000015051" localSheetId="16">'110.000'!$M$12</definedName>
    <definedName name="D11000015060" localSheetId="16">'110.000'!$M$13</definedName>
    <definedName name="D11000015070" localSheetId="16">'110.000'!$M$14</definedName>
    <definedName name="D11000015080" localSheetId="16">'110.000'!$M$15</definedName>
    <definedName name="D11000015090" localSheetId="16">'110.000'!$M$18</definedName>
    <definedName name="D11000015091" localSheetId="16">'110.000'!$M$19</definedName>
    <definedName name="D11000015100" localSheetId="16">'110.000'!$M$20</definedName>
    <definedName name="D11000015110" localSheetId="16">'110.000'!$M$21</definedName>
    <definedName name="D11000015120" localSheetId="16">'110.000'!$M$22</definedName>
    <definedName name="D11000019010" localSheetId="16">'110.000'!$O$25</definedName>
    <definedName name="D11000019011" localSheetId="16">'110.000'!$O$26</definedName>
    <definedName name="D11000019020" localSheetId="16">'110.000'!$O$27</definedName>
    <definedName name="D11000019030" localSheetId="16">'110.000'!$O$28</definedName>
    <definedName name="D11000019040" localSheetId="16">'110.000'!$O$29</definedName>
    <definedName name="D11000019050" localSheetId="16">'110.000'!$O$11</definedName>
    <definedName name="D11000019051" localSheetId="16">'110.000'!$O$12</definedName>
    <definedName name="D11000019060" localSheetId="16">'110.000'!$O$13</definedName>
    <definedName name="D11000019070" localSheetId="16">'110.000'!$O$14</definedName>
    <definedName name="D11000019080" localSheetId="16">'110.000'!$O$15</definedName>
    <definedName name="D11000019090" localSheetId="16">'110.000'!$O$18</definedName>
    <definedName name="D11000019091" localSheetId="16">'110.000'!$O$19</definedName>
    <definedName name="D11000019100" localSheetId="16">'110.000'!$O$20</definedName>
    <definedName name="D11000019110" localSheetId="16">'110.000'!$O$21</definedName>
    <definedName name="D11000019120" localSheetId="16">'110.000'!$O$22</definedName>
    <definedName name="D12000010010" localSheetId="17">'120.000'!$D$29</definedName>
    <definedName name="D12000010020" localSheetId="17">'120.000'!$D$30</definedName>
    <definedName name="D12000010030" localSheetId="17">'120.000'!$D$9</definedName>
    <definedName name="D12000010040" localSheetId="17">'120.000'!$D$11</definedName>
    <definedName name="D12000010050" localSheetId="17">'120.000'!$D$13</definedName>
    <definedName name="D12000010060" localSheetId="17">'120.000'!$D$15</definedName>
    <definedName name="D12000010070" localSheetId="17">'120.000'!$D$17</definedName>
    <definedName name="D12000010150" localSheetId="17">'120.000'!$D$18</definedName>
    <definedName name="D12000010210" localSheetId="17">'120.000'!$D$19</definedName>
    <definedName name="D12000010280" localSheetId="17">'120.000'!$D$21</definedName>
    <definedName name="D12000010290" localSheetId="17">'120.000'!$D$22</definedName>
    <definedName name="D12000010300" localSheetId="17">'120.000'!$D$23</definedName>
    <definedName name="D12000010310" localSheetId="17">'120.000'!$D$24</definedName>
    <definedName name="D12000010320" localSheetId="17">'120.000'!$D$26</definedName>
    <definedName name="D12000010330" localSheetId="17">'120.000'!$D$25</definedName>
    <definedName name="D12000010340" localSheetId="17">'120.000'!$D$27</definedName>
    <definedName name="D12010010010" localSheetId="18">'120.100'!$D$58</definedName>
    <definedName name="D12010010070" localSheetId="18">'120.100'!$D$9</definedName>
    <definedName name="D12010010080" localSheetId="18">'120.100'!$D$11</definedName>
    <definedName name="D12010010100" localSheetId="18">'120.100'!$D$14</definedName>
    <definedName name="D12010010110" localSheetId="18">'120.100'!$D$15</definedName>
    <definedName name="D12010010120" localSheetId="18">'120.100'!$D$17</definedName>
    <definedName name="D12010010130" localSheetId="18">'120.100'!$D$18</definedName>
    <definedName name="D12010010160" localSheetId="18">'120.100'!$D$20</definedName>
    <definedName name="D12010010170" localSheetId="18">'120.100'!$D$21</definedName>
    <definedName name="D12010010180" localSheetId="18">'120.100'!$D$24</definedName>
    <definedName name="D12010010190" localSheetId="18">'120.100'!$D$32</definedName>
    <definedName name="D12010010220" localSheetId="18">'120.100'!$D$33</definedName>
    <definedName name="D12010010230" localSheetId="18">'120.100'!$D$34</definedName>
    <definedName name="D12010010240" localSheetId="18">'120.100'!$D$35</definedName>
    <definedName name="D12010010250" localSheetId="18">'120.100'!$D$37</definedName>
    <definedName name="D12010010260" localSheetId="18">'120.100'!$D$38</definedName>
    <definedName name="D12010010270" localSheetId="18">'120.100'!$D$39</definedName>
    <definedName name="D12010010290" localSheetId="18">'120.100'!$D$45</definedName>
    <definedName name="D12010010300" localSheetId="18">'120.100'!$D$46</definedName>
    <definedName name="D12010010320" localSheetId="18">'120.100'!$D$51</definedName>
    <definedName name="D12010010330" localSheetId="18">'120.100'!$D$53</definedName>
    <definedName name="D12010010340" localSheetId="18">'120.100'!$D$56</definedName>
    <definedName name="D2010010010" localSheetId="4">'20.100'!$D$36</definedName>
    <definedName name="D2010010020" localSheetId="4">'20.100'!$D$9</definedName>
    <definedName name="D2010010030" localSheetId="4">'20.100'!$D$10</definedName>
    <definedName name="D2010010050" localSheetId="4">'20.100'!$D$11</definedName>
    <definedName name="D2010010060" localSheetId="4">'20.100'!$D$12</definedName>
    <definedName name="D2010010070" localSheetId="4">'20.100'!$D$13</definedName>
    <definedName name="D2010010080" localSheetId="4">'20.100'!$D$14</definedName>
    <definedName name="D2010010100" localSheetId="4">'20.100'!$D$15</definedName>
    <definedName name="D2010010120" localSheetId="4">'20.100'!$D$16</definedName>
    <definedName name="D2010010130" localSheetId="4">'20.100'!$D$25</definedName>
    <definedName name="D2010010140" localSheetId="4">'20.100'!$D$26</definedName>
    <definedName name="D2010010150" localSheetId="4">'20.100'!$D$28</definedName>
    <definedName name="D2010010160" localSheetId="4">'20.100'!$D$29</definedName>
    <definedName name="D2010010170" localSheetId="4">'20.100'!$D$30</definedName>
    <definedName name="D2010010180" localSheetId="4">'20.100'!$D$31</definedName>
    <definedName name="D2010010190" localSheetId="4">'20.100'!$D$33</definedName>
    <definedName name="D2010010200" localSheetId="4">'20.100'!$D$34</definedName>
    <definedName name="D2010010210" localSheetId="4">'20.100'!$D$37</definedName>
    <definedName name="D2010010220" localSheetId="4">'20.100'!$D$38</definedName>
    <definedName name="D2010010230" localSheetId="4">'20.100'!$D$39</definedName>
    <definedName name="D2010010240" localSheetId="4">'20.100'!$D$40</definedName>
    <definedName name="D2010010250">'20.100'!$D$23</definedName>
    <definedName name="D2020010010" localSheetId="5">'20.200'!$D$40</definedName>
    <definedName name="D2020010020" localSheetId="5">'20.200'!$D$10</definedName>
    <definedName name="D2020010030" localSheetId="5">'20.200'!$D$11</definedName>
    <definedName name="D2020010040" localSheetId="5">'20.200'!$D$12</definedName>
    <definedName name="D2020010070" localSheetId="5">'20.200'!$D$13</definedName>
    <definedName name="D2020010080" localSheetId="5">'20.200'!$D$14</definedName>
    <definedName name="D2020010090" localSheetId="5">'20.200'!$D$15</definedName>
    <definedName name="D2020010100" localSheetId="5">'20.200'!$D$16</definedName>
    <definedName name="D2020010110" localSheetId="5">'20.200'!$D$17</definedName>
    <definedName name="D2020010130" localSheetId="5">'20.200'!$D$18</definedName>
    <definedName name="D2020010150" localSheetId="5">'20.200'!$D$19</definedName>
    <definedName name="D2020010170" localSheetId="5">'20.200'!$D$33</definedName>
    <definedName name="D2020010180" localSheetId="5">'20.200'!$D$34</definedName>
    <definedName name="D2020010190" localSheetId="5">'20.200'!$D$35</definedName>
    <definedName name="D2020010210" localSheetId="5">'20.200'!$D$36</definedName>
    <definedName name="D2020010220" localSheetId="5">'20.200'!$D$37</definedName>
    <definedName name="D2020010230" localSheetId="5">'20.200'!$D$38</definedName>
    <definedName name="D2020010240" localSheetId="5">'20.200'!$D$41</definedName>
    <definedName name="D2020010250" localSheetId="5">'20.200'!$D$42</definedName>
    <definedName name="D2020010260" localSheetId="5">'20.200'!$D$43</definedName>
    <definedName name="D2020010270" localSheetId="5">'20.200'!$D$44</definedName>
    <definedName name="D2020010280" localSheetId="5">'20.200'!$D$30</definedName>
    <definedName name="D2030010110" localSheetId="6">'20.300'!$C$9</definedName>
    <definedName name="D2030010120" localSheetId="6">'20.300'!$C$10</definedName>
    <definedName name="D2030010130" localSheetId="6">'20.300'!$C$11</definedName>
    <definedName name="D2030010140" localSheetId="6">'20.300'!$C$12</definedName>
    <definedName name="D2030010150" localSheetId="6">'20.300'!$C$13</definedName>
    <definedName name="D2030010160" localSheetId="6">'20.300'!$C$14</definedName>
    <definedName name="D2030010170" localSheetId="6">'20.300'!$C$15</definedName>
    <definedName name="D2030010180" localSheetId="6">'20.300'!$C$16</definedName>
    <definedName name="D2030010220" localSheetId="6">'20.300'!$C$23</definedName>
    <definedName name="D2030010230" localSheetId="6">'20.300'!$C$24</definedName>
    <definedName name="D2030010240" localSheetId="6">'20.300'!$C$26</definedName>
    <definedName name="D2030010250" localSheetId="6">'20.300'!$C$31</definedName>
    <definedName name="D2030010260" localSheetId="6">'20.300'!$C$32</definedName>
    <definedName name="D2030010270" localSheetId="6">'20.300'!$C$33</definedName>
    <definedName name="D2030010280" localSheetId="6">'20.300'!$C$29</definedName>
    <definedName name="D2030010290" localSheetId="6">'20.300'!$C$36</definedName>
    <definedName name="D2060010020" localSheetId="7">'20.600'!$D$8</definedName>
    <definedName name="D2060010060" localSheetId="7">'20.600'!$D$15</definedName>
    <definedName name="D2060010070" localSheetId="7">'20.600'!$D$21</definedName>
    <definedName name="D2060010080" localSheetId="7">'20.600'!$D$22</definedName>
    <definedName name="D2060010090" localSheetId="7">'20.600'!$D$23</definedName>
    <definedName name="D2060010100" localSheetId="7">'20.600'!$D$25</definedName>
    <definedName name="D2060010110" localSheetId="7">'20.600'!$D$28</definedName>
    <definedName name="D2060010120" localSheetId="7">'20.600'!$D$29</definedName>
    <definedName name="D3000010010" localSheetId="8">'30.000'!$C$9</definedName>
    <definedName name="D3000010020" localSheetId="8">'30.000'!$C$10</definedName>
    <definedName name="D3000010030" localSheetId="8">'30.000'!$C$11</definedName>
    <definedName name="D3000010040" localSheetId="8">'30.000'!$C$12</definedName>
    <definedName name="D3000010050" localSheetId="8">'30.000'!$C$13</definedName>
    <definedName name="D3000010060" localSheetId="8">'30.000'!$C$14</definedName>
    <definedName name="D3000010070" localSheetId="8">'30.000'!$C$15</definedName>
    <definedName name="D3000010071" localSheetId="8">'30.000'!$C$16</definedName>
    <definedName name="D3000010080" localSheetId="8">'30.000'!$C$21</definedName>
    <definedName name="D3000011010" localSheetId="8">'30.000'!$E$9</definedName>
    <definedName name="D3000011020" localSheetId="8">'30.000'!$E$10</definedName>
    <definedName name="D3000011030" localSheetId="8">'30.000'!$E$11</definedName>
    <definedName name="D3000011040" localSheetId="8">'30.000'!$E$12</definedName>
    <definedName name="D3000011050" localSheetId="8">'30.000'!$E$13</definedName>
    <definedName name="D3000011060" localSheetId="8">'30.000'!$E$14</definedName>
    <definedName name="D3000011070" localSheetId="8">'30.000'!$E$15</definedName>
    <definedName name="D3000011071" localSheetId="8">'30.000'!$E$16</definedName>
    <definedName name="D3000011080" localSheetId="8">'30.000'!$E$21</definedName>
    <definedName name="D3000012010" localSheetId="8">'30.000'!$G$9</definedName>
    <definedName name="D3000012020" localSheetId="8">'30.000'!$G$10</definedName>
    <definedName name="D3000012030" localSheetId="8">'30.000'!$G$11</definedName>
    <definedName name="D3000012040" localSheetId="8">'30.000'!$G$12</definedName>
    <definedName name="D3000012050" localSheetId="8">'30.000'!$G$13</definedName>
    <definedName name="D3000012060" localSheetId="8">'30.000'!$G$14</definedName>
    <definedName name="D3000012070" localSheetId="8">'30.000'!$G$15</definedName>
    <definedName name="D3000012071" localSheetId="8">'30.000'!$G$16</definedName>
    <definedName name="D3000012080" localSheetId="8">'30.000'!$G$21</definedName>
    <definedName name="D3000013010" localSheetId="8">'30.000'!$I$9</definedName>
    <definedName name="D3000013020" localSheetId="8">'30.000'!$I$10</definedName>
    <definedName name="D3000013030" localSheetId="8">'30.000'!$I$11</definedName>
    <definedName name="D3000013040" localSheetId="8">'30.000'!$I$12</definedName>
    <definedName name="D3000013050" localSheetId="8">'30.000'!$I$13</definedName>
    <definedName name="D3000013060" localSheetId="8">'30.000'!$I$14</definedName>
    <definedName name="D3000013070" localSheetId="8">'30.000'!$I$15</definedName>
    <definedName name="D3000013071" localSheetId="8">'30.000'!$I$16</definedName>
    <definedName name="D3000013080" localSheetId="8">'30.000'!$I$21</definedName>
    <definedName name="D3000014010" localSheetId="8">'30.000'!$K$9</definedName>
    <definedName name="D3000014020" localSheetId="8">'30.000'!$K$10</definedName>
    <definedName name="D3000014030" localSheetId="8">'30.000'!$K$11</definedName>
    <definedName name="D3000014040" localSheetId="8">'30.000'!$K$12</definedName>
    <definedName name="D3000014050" localSheetId="8">'30.000'!$K$13</definedName>
    <definedName name="D3000014060" localSheetId="8">'30.000'!$K$14</definedName>
    <definedName name="D3000014070" localSheetId="8">'30.000'!$K$15</definedName>
    <definedName name="D3000014071" localSheetId="8">'30.000'!$K$16</definedName>
    <definedName name="D3000014080" localSheetId="8">'30.000'!$K$21</definedName>
    <definedName name="D3000015010" localSheetId="8">'30.000'!$M$9</definedName>
    <definedName name="D3000015020" localSheetId="8">'30.000'!$M$10</definedName>
    <definedName name="D3000015030" localSheetId="8">'30.000'!$M$11</definedName>
    <definedName name="D3000015040" localSheetId="8">'30.000'!$M$12</definedName>
    <definedName name="D3000015050" localSheetId="8">'30.000'!$M$13</definedName>
    <definedName name="D3000015060" localSheetId="8">'30.000'!$M$14</definedName>
    <definedName name="D3000015070" localSheetId="8">'30.000'!$M$15</definedName>
    <definedName name="D3000015071" localSheetId="8">'30.000'!$M$16</definedName>
    <definedName name="D3000015080" localSheetId="8">'30.000'!$M$21</definedName>
    <definedName name="D3000019010" localSheetId="8">'30.000'!$O$9</definedName>
    <definedName name="D3000019020" localSheetId="8">'30.000'!$O$10</definedName>
    <definedName name="D3000019030" localSheetId="8">'30.000'!$O$11</definedName>
    <definedName name="D3000019040" localSheetId="8">'30.000'!$O$12</definedName>
    <definedName name="D3000019050" localSheetId="8">'30.000'!$O$13</definedName>
    <definedName name="D3000019060" localSheetId="8">'30.000'!$O$14</definedName>
    <definedName name="D3000019070" localSheetId="8">'30.000'!$O$15</definedName>
    <definedName name="D3000019071" localSheetId="8">'30.000'!$O$16</definedName>
    <definedName name="D3000019080" localSheetId="8">'30.000'!$O$21</definedName>
    <definedName name="D5000010010" localSheetId="9">'50.000'!$C$9</definedName>
    <definedName name="D5000010020" localSheetId="9">'50.000'!$C$10</definedName>
    <definedName name="D5000010021" localSheetId="9">'50.000'!$C$11</definedName>
    <definedName name="D5000010030" localSheetId="9">'50.000'!$C$12</definedName>
    <definedName name="D5000010040" localSheetId="9">'50.000'!$C$13</definedName>
    <definedName name="D5000010050" localSheetId="9">'50.000'!$C$14</definedName>
    <definedName name="D5000010060" localSheetId="9">'50.000'!$C$19</definedName>
    <definedName name="D5000011010" localSheetId="9">'50.000'!$E$9</definedName>
    <definedName name="D5000011020" localSheetId="9">'50.000'!$E$10</definedName>
    <definedName name="D5000011021" localSheetId="9">'50.000'!$E$11</definedName>
    <definedName name="D5000011030" localSheetId="9">'50.000'!$E$12</definedName>
    <definedName name="D5000011040" localSheetId="9">'50.000'!$E$13</definedName>
    <definedName name="D5000011050" localSheetId="9">'50.000'!$E$14</definedName>
    <definedName name="D5000011060" localSheetId="9">'50.000'!$E$19</definedName>
    <definedName name="D5000012010" localSheetId="9">'50.000'!$G$9</definedName>
    <definedName name="D5000012020" localSheetId="9">'50.000'!$G$10</definedName>
    <definedName name="D5000012021" localSheetId="9">'50.000'!$G$11</definedName>
    <definedName name="D5000012030" localSheetId="9">'50.000'!$G$12</definedName>
    <definedName name="D5000012040" localSheetId="9">'50.000'!$G$13</definedName>
    <definedName name="D5000012050" localSheetId="9">'50.000'!$G$14</definedName>
    <definedName name="D5000012060" localSheetId="9">'50.000'!$G$19</definedName>
    <definedName name="D5000013010" localSheetId="9">'50.000'!$I$9</definedName>
    <definedName name="D5000013020" localSheetId="9">'50.000'!$I$10</definedName>
    <definedName name="D5000013021" localSheetId="9">'50.000'!$I$11</definedName>
    <definedName name="D5000013030" localSheetId="9">'50.000'!$I$12</definedName>
    <definedName name="D5000013040" localSheetId="9">'50.000'!$I$13</definedName>
    <definedName name="D5000013050" localSheetId="9">'50.000'!$I$14</definedName>
    <definedName name="D5000013060" localSheetId="9">'50.000'!$I$19</definedName>
    <definedName name="D5000014010" localSheetId="9">'50.000'!$K$9</definedName>
    <definedName name="D5000014020" localSheetId="9">'50.000'!$K$10</definedName>
    <definedName name="D5000014021" localSheetId="9">'50.000'!$K$11</definedName>
    <definedName name="D5000014030" localSheetId="9">'50.000'!$K$12</definedName>
    <definedName name="D5000014040" localSheetId="9">'50.000'!$K$13</definedName>
    <definedName name="D5000014050" localSheetId="9">'50.000'!$K$14</definedName>
    <definedName name="D5000014060" localSheetId="9">'50.000'!$K$19</definedName>
    <definedName name="D5000015010" localSheetId="9">'50.000'!$M$9</definedName>
    <definedName name="D5000015020" localSheetId="9">'50.000'!$M$10</definedName>
    <definedName name="D5000015021" localSheetId="9">'50.000'!$M$11</definedName>
    <definedName name="D5000015030" localSheetId="9">'50.000'!$M$12</definedName>
    <definedName name="D5000015040" localSheetId="9">'50.000'!$M$13</definedName>
    <definedName name="D5000015050" localSheetId="9">'50.000'!$M$14</definedName>
    <definedName name="D5000015060" localSheetId="9">'50.000'!$M$19</definedName>
    <definedName name="D5000019010" localSheetId="9">'50.000'!$O$9</definedName>
    <definedName name="D5000019020" localSheetId="9">'50.000'!$O$10</definedName>
    <definedName name="D5000019021" localSheetId="9">'50.000'!$O$11</definedName>
    <definedName name="D5000019030" localSheetId="9">'50.000'!$O$12</definedName>
    <definedName name="D5000019040" localSheetId="9">'50.000'!$O$13</definedName>
    <definedName name="D5000019050" localSheetId="9">'50.000'!$O$14</definedName>
    <definedName name="D5000019060" localSheetId="9">'50.000'!$O$19</definedName>
    <definedName name="D5010010010" localSheetId="10">'50.100'!$C$52</definedName>
    <definedName name="D5010010020" localSheetId="10">'50.100'!$C$53</definedName>
    <definedName name="D5010010030" localSheetId="10">'50.100'!$C$54</definedName>
    <definedName name="D5010010040" localSheetId="10">'50.100'!$C$55</definedName>
    <definedName name="D5010010050" localSheetId="10">'50.100'!$C$56</definedName>
    <definedName name="D5010010080" localSheetId="10">'50.100'!$C$59</definedName>
    <definedName name="D5010010090" localSheetId="10">'50.100'!$C$60</definedName>
    <definedName name="D5010011010" localSheetId="10">'50.100'!$E$52</definedName>
    <definedName name="D5010011020" localSheetId="10">'50.100'!$E$53</definedName>
    <definedName name="D5010011030" localSheetId="10">'50.100'!$E$54</definedName>
    <definedName name="D5010011040" localSheetId="10">'50.100'!$E$55</definedName>
    <definedName name="D5010011050" localSheetId="10">'50.100'!$E$56</definedName>
    <definedName name="D5010011060" localSheetId="10">'50.100'!$E$57</definedName>
    <definedName name="D5010011080" localSheetId="10">'50.100'!$E$59</definedName>
    <definedName name="D5010011090" localSheetId="10">'50.100'!$E$60</definedName>
    <definedName name="D5010012010" localSheetId="10">'50.100'!$G$52</definedName>
    <definedName name="D5010012020" localSheetId="10">'50.100'!$G$53</definedName>
    <definedName name="D5010012030" localSheetId="10">'50.100'!$G$54</definedName>
    <definedName name="D5010012040" localSheetId="10">'50.100'!$G$55</definedName>
    <definedName name="D5010012050" localSheetId="10">'50.100'!$G$56</definedName>
    <definedName name="D5010012060" localSheetId="10">'50.100'!$G$57</definedName>
    <definedName name="D5010012080" localSheetId="10">'50.100'!$G$59</definedName>
    <definedName name="D5010012090" localSheetId="10">'50.100'!$G$60</definedName>
    <definedName name="D5010013010" localSheetId="10">'50.100'!$I$52</definedName>
    <definedName name="D5010013020" localSheetId="10">'50.100'!$I$53</definedName>
    <definedName name="D5010013030" localSheetId="10">'50.100'!$I$54</definedName>
    <definedName name="D5010013040" localSheetId="10">'50.100'!$I$55</definedName>
    <definedName name="D5010013050" localSheetId="10">'50.100'!$I$56</definedName>
    <definedName name="D5010013070" localSheetId="10">'50.100'!$I$58</definedName>
    <definedName name="D5010013080" localSheetId="10">'50.100'!$I$59</definedName>
    <definedName name="D5010013090" localSheetId="10">'50.100'!$I$60</definedName>
    <definedName name="D5010014010" localSheetId="10">'50.100'!$K$52</definedName>
    <definedName name="D5010014020" localSheetId="10">'50.100'!$K$53</definedName>
    <definedName name="D5010014030" localSheetId="10">'50.100'!$K$54</definedName>
    <definedName name="D5010014040" localSheetId="10">'50.100'!$K$55</definedName>
    <definedName name="D5010014050" localSheetId="10">'50.100'!$K$56</definedName>
    <definedName name="D5010014070" localSheetId="10">'50.100'!$K$58</definedName>
    <definedName name="D5010014080" localSheetId="10">'50.100'!$K$59</definedName>
    <definedName name="D5010014090" localSheetId="10">'50.100'!$K$60</definedName>
    <definedName name="D5010015010" localSheetId="10">'50.100'!$M$52</definedName>
    <definedName name="D5010015020" localSheetId="10">'50.100'!$M$53</definedName>
    <definedName name="D5010015030" localSheetId="10">'50.100'!$M$54</definedName>
    <definedName name="D5010015040" localSheetId="10">'50.100'!$M$55</definedName>
    <definedName name="D5010015050" localSheetId="10">'50.100'!$M$56</definedName>
    <definedName name="D5010015070" localSheetId="10">'50.100'!$M$58</definedName>
    <definedName name="D5010015080" localSheetId="10">'50.100'!$M$59</definedName>
    <definedName name="D5010015090" localSheetId="10">'50.100'!$M$60</definedName>
    <definedName name="D5010019010" localSheetId="10">'50.100'!$O$52</definedName>
    <definedName name="D5010019020" localSheetId="10">'50.100'!$O$53</definedName>
    <definedName name="D5010019030" localSheetId="10">'50.100'!$O$54</definedName>
    <definedName name="D5010019040" localSheetId="10">'50.100'!$O$55</definedName>
    <definedName name="D5010019050" localSheetId="10">'50.100'!$O$56</definedName>
    <definedName name="D5010019070" localSheetId="10">'50.100'!$O$58</definedName>
    <definedName name="D5010019080" localSheetId="10">'50.100'!$O$59</definedName>
    <definedName name="D5010019090" localSheetId="10">'50.100'!$O$60</definedName>
    <definedName name="D5010020010" localSheetId="10">'50.100'!$C$10</definedName>
    <definedName name="D5010020020" localSheetId="10">'50.100'!$C$11</definedName>
    <definedName name="D5010020030" localSheetId="10">'50.100'!$C$12</definedName>
    <definedName name="D5010020040" localSheetId="10">'50.100'!$C$13</definedName>
    <definedName name="D5010020050" localSheetId="10">'50.100'!$C$14</definedName>
    <definedName name="D5010020080" localSheetId="10">'50.100'!$C$17</definedName>
    <definedName name="D5010020090" localSheetId="10">'50.100'!$C$18</definedName>
    <definedName name="D5010021010" localSheetId="10">'50.100'!$E$10</definedName>
    <definedName name="D5010021020" localSheetId="10">'50.100'!$E$11</definedName>
    <definedName name="D5010021030" localSheetId="10">'50.100'!$E$12</definedName>
    <definedName name="D5010021040" localSheetId="10">'50.100'!$E$13</definedName>
    <definedName name="D5010021050" localSheetId="10">'50.100'!$E$14</definedName>
    <definedName name="D5010021080" localSheetId="10">'50.100'!$E$17</definedName>
    <definedName name="D5010021090" localSheetId="10">'50.100'!$E$18</definedName>
    <definedName name="D5010022010" localSheetId="10">'50.100'!$G$10</definedName>
    <definedName name="D5010022020" localSheetId="10">'50.100'!$G$11</definedName>
    <definedName name="D5010022030" localSheetId="10">'50.100'!$G$12</definedName>
    <definedName name="D5010022040" localSheetId="10">'50.100'!$G$13</definedName>
    <definedName name="D5010022050" localSheetId="10">'50.100'!$G$14</definedName>
    <definedName name="D5010022080" localSheetId="10">'50.100'!$G$17</definedName>
    <definedName name="D5010022090" localSheetId="10">'50.100'!$G$18</definedName>
    <definedName name="D5010023010" localSheetId="10">'50.100'!$I$10</definedName>
    <definedName name="D5010023020" localSheetId="10">'50.100'!$I$11</definedName>
    <definedName name="D5010023030" localSheetId="10">'50.100'!$I$12</definedName>
    <definedName name="D5010023040" localSheetId="10">'50.100'!$I$13</definedName>
    <definedName name="D5010023050" localSheetId="10">'50.100'!$I$14</definedName>
    <definedName name="D5010023080" localSheetId="10">'50.100'!$I$17</definedName>
    <definedName name="D5010023090" localSheetId="10">'50.100'!$I$18</definedName>
    <definedName name="D5010024010" localSheetId="10">'50.100'!$K$10</definedName>
    <definedName name="D5010024020" localSheetId="10">'50.100'!$K$11</definedName>
    <definedName name="D5010024030" localSheetId="10">'50.100'!$K$12</definedName>
    <definedName name="D5010024040" localSheetId="10">'50.100'!$K$13</definedName>
    <definedName name="D5010024050" localSheetId="10">'50.100'!$K$14</definedName>
    <definedName name="D5010024080" localSheetId="10">'50.100'!$K$17</definedName>
    <definedName name="D5010024090" localSheetId="10">'50.100'!$K$18</definedName>
    <definedName name="D5010025010" localSheetId="10">'50.100'!$M$10</definedName>
    <definedName name="D5010025020" localSheetId="10">'50.100'!$M$11</definedName>
    <definedName name="D5010025030" localSheetId="10">'50.100'!$M$12</definedName>
    <definedName name="D5010025040" localSheetId="10">'50.100'!$M$13</definedName>
    <definedName name="D5010025050" localSheetId="10">'50.100'!$M$14</definedName>
    <definedName name="D5010025080" localSheetId="10">'50.100'!$M$17</definedName>
    <definedName name="D5010025090" localSheetId="10">'50.100'!$M$18</definedName>
    <definedName name="D5010029010" localSheetId="10">'50.100'!$O$10</definedName>
    <definedName name="D5010029020" localSheetId="10">'50.100'!$O$11</definedName>
    <definedName name="D5010029030" localSheetId="10">'50.100'!$O$12</definedName>
    <definedName name="D5010029040" localSheetId="10">'50.100'!$O$13</definedName>
    <definedName name="D5010029050" localSheetId="10">'50.100'!$O$14</definedName>
    <definedName name="D5010029080" localSheetId="10">'50.100'!$O$17</definedName>
    <definedName name="D5010029090" localSheetId="10">'50.100'!$O$18</definedName>
    <definedName name="D5010030010" localSheetId="10">'50.100'!$C$22</definedName>
    <definedName name="D5010030020" localSheetId="10">'50.100'!$C$23</definedName>
    <definedName name="D5010030030" localSheetId="10">'50.100'!$C$24</definedName>
    <definedName name="D5010030040" localSheetId="10">'50.100'!$C$25</definedName>
    <definedName name="D5010030050" localSheetId="10">'50.100'!$C$26</definedName>
    <definedName name="D5010030080" localSheetId="10">'50.100'!$C$29</definedName>
    <definedName name="D5010030090" localSheetId="10">'50.100'!$C$30</definedName>
    <definedName name="D5010031010" localSheetId="10">'50.100'!$E$22</definedName>
    <definedName name="D5010031020" localSheetId="10">'50.100'!$E$23</definedName>
    <definedName name="D5010031030" localSheetId="10">'50.100'!$E$24</definedName>
    <definedName name="D5010031040" localSheetId="10">'50.100'!$E$25</definedName>
    <definedName name="D5010031050" localSheetId="10">'50.100'!$E$26</definedName>
    <definedName name="D5010031080" localSheetId="10">'50.100'!$E$29</definedName>
    <definedName name="D5010031090" localSheetId="10">'50.100'!$E$30</definedName>
    <definedName name="D5010032010" localSheetId="10">'50.100'!$G$22</definedName>
    <definedName name="D5010032020" localSheetId="10">'50.100'!$G$23</definedName>
    <definedName name="D5010032030" localSheetId="10">'50.100'!$G$24</definedName>
    <definedName name="D5010032040" localSheetId="10">'50.100'!$G$25</definedName>
    <definedName name="D5010032050" localSheetId="10">'50.100'!$G$26</definedName>
    <definedName name="D5010032080" localSheetId="10">'50.100'!$G$29</definedName>
    <definedName name="D5010032090" localSheetId="10">'50.100'!$G$30</definedName>
    <definedName name="D5010033010" localSheetId="10">'50.100'!$I$22</definedName>
    <definedName name="D5010033020" localSheetId="10">'50.100'!$I$23</definedName>
    <definedName name="D5010033030" localSheetId="10">'50.100'!$I$24</definedName>
    <definedName name="D5010033040" localSheetId="10">'50.100'!$I$25</definedName>
    <definedName name="D5010033050" localSheetId="10">'50.100'!$I$26</definedName>
    <definedName name="D5010033080" localSheetId="10">'50.100'!$I$29</definedName>
    <definedName name="D5010033090" localSheetId="10">'50.100'!$I$30</definedName>
    <definedName name="D5010034010" localSheetId="10">'50.100'!$K$22</definedName>
    <definedName name="D5010034020" localSheetId="10">'50.100'!$K$23</definedName>
    <definedName name="D5010034030" localSheetId="10">'50.100'!$K$24</definedName>
    <definedName name="D5010034040" localSheetId="10">'50.100'!$K$25</definedName>
    <definedName name="D5010034050" localSheetId="10">'50.100'!$K$26</definedName>
    <definedName name="D5010034080" localSheetId="10">'50.100'!$K$29</definedName>
    <definedName name="D5010034090" localSheetId="10">'50.100'!$K$30</definedName>
    <definedName name="D5010035010" localSheetId="10">'50.100'!$M$22</definedName>
    <definedName name="D5010035020" localSheetId="10">'50.100'!$M$23</definedName>
    <definedName name="D5010035030" localSheetId="10">'50.100'!$M$24</definedName>
    <definedName name="D5010035040" localSheetId="10">'50.100'!$M$25</definedName>
    <definedName name="D5010035050" localSheetId="10">'50.100'!$M$26</definedName>
    <definedName name="D5010035080" localSheetId="10">'50.100'!$M$29</definedName>
    <definedName name="D5010035090" localSheetId="10">'50.100'!$M$30</definedName>
    <definedName name="D5010039010" localSheetId="10">'50.100'!$O$22</definedName>
    <definedName name="D5010039020" localSheetId="10">'50.100'!$O$23</definedName>
    <definedName name="D5010039030" localSheetId="10">'50.100'!$O$24</definedName>
    <definedName name="D5010039040" localSheetId="10">'50.100'!$O$25</definedName>
    <definedName name="D5010039050" localSheetId="10">'50.100'!$O$26</definedName>
    <definedName name="D5010039080" localSheetId="10">'50.100'!$O$29</definedName>
    <definedName name="D5010039090" localSheetId="10">'50.100'!$O$30</definedName>
    <definedName name="D5010040010">'50.100'!$C$35</definedName>
    <definedName name="D5010040020">'50.100'!$C$36</definedName>
    <definedName name="D5010040030">'50.100'!$C$38</definedName>
    <definedName name="D5010040040">'50.100'!$C$40</definedName>
    <definedName name="D5010040050">'50.100'!$C$42</definedName>
    <definedName name="D5010040080">'50.100'!$C$46</definedName>
    <definedName name="D5010040090">'50.100'!$C$47</definedName>
    <definedName name="D5010041010">'50.100'!$E$35</definedName>
    <definedName name="D5010041020">'50.100'!$E$36</definedName>
    <definedName name="D5010041030">'50.100'!$E$38</definedName>
    <definedName name="D5010041040">'50.100'!$E$40</definedName>
    <definedName name="D5010041050">'50.100'!$E$42</definedName>
    <definedName name="D5010041080">'50.100'!$E$46</definedName>
    <definedName name="D5010041090">'50.100'!$E$47</definedName>
    <definedName name="D5010042010">'50.100'!$G$35</definedName>
    <definedName name="D5010042020">'50.100'!$G$36</definedName>
    <definedName name="D5010042030">'50.100'!$G$38</definedName>
    <definedName name="D5010042040">'50.100'!$G$40</definedName>
    <definedName name="D5010042050">'50.100'!$G$42</definedName>
    <definedName name="D5010042080">'50.100'!$G$46</definedName>
    <definedName name="D5010042090">'50.100'!$G$47</definedName>
    <definedName name="D5010043010">'50.100'!$I$35</definedName>
    <definedName name="D5010043020">'50.100'!$I$36</definedName>
    <definedName name="D5010043030">'50.100'!$I$38</definedName>
    <definedName name="D5010043040">'50.100'!$I$40</definedName>
    <definedName name="D5010043050">'50.100'!$I$42</definedName>
    <definedName name="D5010043080">'50.100'!$I$46</definedName>
    <definedName name="D5010043090">'50.100'!$I$47</definedName>
    <definedName name="D5010044010">'50.100'!$K$35</definedName>
    <definedName name="D5010044020">'50.100'!$K$36</definedName>
    <definedName name="D5010044030">'50.100'!$K$38</definedName>
    <definedName name="D5010044040">'50.100'!$K$40</definedName>
    <definedName name="D5010044050">'50.100'!$K$42</definedName>
    <definedName name="D5010044080">'50.100'!$K$46</definedName>
    <definedName name="D5010044090">'50.100'!$K$47</definedName>
    <definedName name="D5010045010">'50.100'!$M$35</definedName>
    <definedName name="D5010045020">'50.100'!$M$36</definedName>
    <definedName name="D5010045030">'50.100'!$M$38</definedName>
    <definedName name="D5010045040">'50.100'!$M$40</definedName>
    <definedName name="D5010045050">'50.100'!$M$42</definedName>
    <definedName name="D5010045080">'50.100'!$M$46</definedName>
    <definedName name="D5010045090">'50.100'!$M$47</definedName>
    <definedName name="D5010049010">'50.100'!$O$35</definedName>
    <definedName name="D5010049020">'50.100'!$O$36</definedName>
    <definedName name="D5010049030">'50.100'!$O$38</definedName>
    <definedName name="D5010049040">'50.100'!$O$40</definedName>
    <definedName name="D5010049050">'50.100'!$O$42</definedName>
    <definedName name="D5010049080">'50.100'!$O$46</definedName>
    <definedName name="D5010049090">'50.100'!$O$47</definedName>
    <definedName name="D6000010010" localSheetId="11">'60.000'!$C$9</definedName>
    <definedName name="D6000010020" localSheetId="11">'60.000'!$C$10</definedName>
    <definedName name="D6000010030" localSheetId="11">'60.000'!$C$11</definedName>
    <definedName name="D6000010040" localSheetId="11">'60.000'!$C$12</definedName>
    <definedName name="D6000010050" localSheetId="11">'60.000'!$C$13</definedName>
    <definedName name="D6000010060" localSheetId="11">'60.000'!$C$14</definedName>
    <definedName name="D6000010070" localSheetId="11">'60.000'!$C$15</definedName>
    <definedName name="D6000010080" localSheetId="11">'60.000'!$C$16</definedName>
    <definedName name="D6000010090" localSheetId="11">'60.000'!$C$17</definedName>
    <definedName name="D6000010100" localSheetId="11">'60.000'!$C$18</definedName>
    <definedName name="D6000010110" localSheetId="11">'60.000'!$C$19</definedName>
    <definedName name="D6000010120" localSheetId="11">'60.000'!$C$20</definedName>
    <definedName name="D6000010130" localSheetId="11">'60.000'!$C$21</definedName>
    <definedName name="D6000010140" localSheetId="11">'60.000'!$C$22</definedName>
    <definedName name="D6000010150" localSheetId="11">'60.000'!$C$23</definedName>
    <definedName name="D6000010160" localSheetId="11">'60.000'!$C$24</definedName>
    <definedName name="D6000010170" localSheetId="11">'60.000'!$C$25</definedName>
    <definedName name="D6000010180" localSheetId="11">'60.000'!$C$26</definedName>
    <definedName name="D6000010190" localSheetId="11">'60.000'!$C$27</definedName>
    <definedName name="D6000010200" localSheetId="11">'60.000'!$C$28</definedName>
    <definedName name="D6000010210" localSheetId="11">'60.000'!$C$29</definedName>
    <definedName name="D6000010220" localSheetId="11">'60.000'!$C$30</definedName>
    <definedName name="D6000010230" localSheetId="11">'60.000'!$C$31</definedName>
    <definedName name="D6000010240" localSheetId="11">'60.000'!$C$32</definedName>
    <definedName name="D6000010250" localSheetId="11">'60.000'!$C$33</definedName>
    <definedName name="D6000010260" localSheetId="11">'60.000'!$C$38</definedName>
    <definedName name="D6000010270" localSheetId="11">'60.000'!$C$41</definedName>
    <definedName name="D6000011010" localSheetId="11">'60.000'!$E$9</definedName>
    <definedName name="D6000011020" localSheetId="11">'60.000'!$E$10</definedName>
    <definedName name="D6000011030" localSheetId="11">'60.000'!$E$11</definedName>
    <definedName name="D6000011050" localSheetId="11">'60.000'!$E$13</definedName>
    <definedName name="D6000011060" localSheetId="11">'60.000'!$E$14</definedName>
    <definedName name="D6000011070" localSheetId="11">'60.000'!$E$15</definedName>
    <definedName name="D6000011080" localSheetId="11">'60.000'!$E$16</definedName>
    <definedName name="D6000011090" localSheetId="11">'60.000'!$E$17</definedName>
    <definedName name="D6000011100" localSheetId="11">'60.000'!$E$18</definedName>
    <definedName name="D6000011110" localSheetId="11">'60.000'!$E$19</definedName>
    <definedName name="D6000011130" localSheetId="11">'60.000'!$E$21</definedName>
    <definedName name="D6000011140" localSheetId="11">'60.000'!$E$22</definedName>
    <definedName name="D6000011150" localSheetId="11">'60.000'!$E$23</definedName>
    <definedName name="D6000011170" localSheetId="11">'60.000'!$E$25</definedName>
    <definedName name="D6000011180" localSheetId="11">'60.000'!$E$26</definedName>
    <definedName name="D6000011190" localSheetId="11">'60.000'!$E$27</definedName>
    <definedName name="D6000011200" localSheetId="11">'60.000'!$E$28</definedName>
    <definedName name="D6000011210" localSheetId="11">'60.000'!$E$29</definedName>
    <definedName name="D6000011220" localSheetId="11">'60.000'!$E$30</definedName>
    <definedName name="D6000011230" localSheetId="11">'60.000'!$E$31</definedName>
    <definedName name="D6000011240" localSheetId="11">'60.000'!$E$32</definedName>
    <definedName name="D6000011250" localSheetId="11">'60.000'!$E$33</definedName>
    <definedName name="D6000011260" localSheetId="11">'60.000'!$E$38</definedName>
    <definedName name="D6000011270" localSheetId="11">'60.000'!$E$41</definedName>
    <definedName name="D6000012010" localSheetId="11">'60.000'!$G$9</definedName>
    <definedName name="D6000012020" localSheetId="11">'60.000'!$G$10</definedName>
    <definedName name="D6000012030" localSheetId="11">'60.000'!$G$11</definedName>
    <definedName name="D6000012050" localSheetId="11">'60.000'!$G$13</definedName>
    <definedName name="D6000012060" localSheetId="11">'60.000'!$G$14</definedName>
    <definedName name="D6000012070" localSheetId="11">'60.000'!$G$15</definedName>
    <definedName name="D6000012080" localSheetId="11">'60.000'!$G$16</definedName>
    <definedName name="D6000012090" localSheetId="11">'60.000'!$G$17</definedName>
    <definedName name="D6000012100" localSheetId="11">'60.000'!$G$18</definedName>
    <definedName name="D6000012110" localSheetId="11">'60.000'!$G$19</definedName>
    <definedName name="D6000012130" localSheetId="11">'60.000'!$G$21</definedName>
    <definedName name="D6000012140" localSheetId="11">'60.000'!$G$22</definedName>
    <definedName name="D6000012150" localSheetId="11">'60.000'!$G$23</definedName>
    <definedName name="D6000012170" localSheetId="11">'60.000'!$G$25</definedName>
    <definedName name="D6000012180" localSheetId="11">'60.000'!$G$26</definedName>
    <definedName name="D6000012190" localSheetId="11">'60.000'!$G$27</definedName>
    <definedName name="D6000012200" localSheetId="11">'60.000'!$G$28</definedName>
    <definedName name="D6000012210" localSheetId="11">'60.000'!$G$29</definedName>
    <definedName name="D6000012220" localSheetId="11">'60.000'!$G$30</definedName>
    <definedName name="D6000012230" localSheetId="11">'60.000'!$G$31</definedName>
    <definedName name="D6000012240" localSheetId="11">'60.000'!$G$32</definedName>
    <definedName name="D6000012250" localSheetId="11">'60.000'!$G$33</definedName>
    <definedName name="D6000012260" localSheetId="11">'60.000'!$G$38</definedName>
    <definedName name="D6000012270" localSheetId="11">'60.000'!$G$41</definedName>
    <definedName name="D6000013010" localSheetId="11">'60.000'!$I$9</definedName>
    <definedName name="D6000013020" localSheetId="11">'60.000'!$I$10</definedName>
    <definedName name="D6000013030" localSheetId="11">'60.000'!$I$11</definedName>
    <definedName name="D6000013050" localSheetId="11">'60.000'!$I$13</definedName>
    <definedName name="D6000013060" localSheetId="11">'60.000'!$I$14</definedName>
    <definedName name="D6000013070" localSheetId="11">'60.000'!$I$15</definedName>
    <definedName name="D6000013080" localSheetId="11">'60.000'!$I$16</definedName>
    <definedName name="D6000013090" localSheetId="11">'60.000'!$I$17</definedName>
    <definedName name="D6000013100" localSheetId="11">'60.000'!$I$18</definedName>
    <definedName name="D6000013110" localSheetId="11">'60.000'!$I$19</definedName>
    <definedName name="D6000013130" localSheetId="11">'60.000'!$I$21</definedName>
    <definedName name="D6000013140" localSheetId="11">'60.000'!$I$22</definedName>
    <definedName name="D6000013150" localSheetId="11">'60.000'!$I$23</definedName>
    <definedName name="D6000013170" localSheetId="11">'60.000'!$I$25</definedName>
    <definedName name="D6000013180" localSheetId="11">'60.000'!$I$26</definedName>
    <definedName name="D6000013190" localSheetId="11">'60.000'!$I$27</definedName>
    <definedName name="D6000013200" localSheetId="11">'60.000'!$I$28</definedName>
    <definedName name="D6000013210" localSheetId="11">'60.000'!$I$29</definedName>
    <definedName name="D6000013220" localSheetId="11">'60.000'!$I$30</definedName>
    <definedName name="D6000013230" localSheetId="11">'60.000'!$I$31</definedName>
    <definedName name="D6000013240" localSheetId="11">'60.000'!$I$32</definedName>
    <definedName name="D6000013250" localSheetId="11">'60.000'!$I$33</definedName>
    <definedName name="D6000013260" localSheetId="11">'60.000'!$I$38</definedName>
    <definedName name="D6000013270" localSheetId="11">'60.000'!$I$41</definedName>
    <definedName name="D6000014010" localSheetId="11">'60.000'!$K$9</definedName>
    <definedName name="D6000014020" localSheetId="11">'60.000'!$K$10</definedName>
    <definedName name="D6000014030" localSheetId="11">'60.000'!$K$11</definedName>
    <definedName name="D6000014050" localSheetId="11">'60.000'!$K$13</definedName>
    <definedName name="D6000014060" localSheetId="11">'60.000'!$K$14</definedName>
    <definedName name="D6000014070" localSheetId="11">'60.000'!$K$15</definedName>
    <definedName name="D6000014080" localSheetId="11">'60.000'!$K$16</definedName>
    <definedName name="D6000014090" localSheetId="11">'60.000'!$K$17</definedName>
    <definedName name="D6000014100" localSheetId="11">'60.000'!$K$18</definedName>
    <definedName name="D6000014110" localSheetId="11">'60.000'!$K$19</definedName>
    <definedName name="D6000014130" localSheetId="11">'60.000'!$K$21</definedName>
    <definedName name="D6000014140" localSheetId="11">'60.000'!$K$22</definedName>
    <definedName name="D6000014150" localSheetId="11">'60.000'!$K$23</definedName>
    <definedName name="D6000014170" localSheetId="11">'60.000'!$K$25</definedName>
    <definedName name="D6000014180" localSheetId="11">'60.000'!$K$26</definedName>
    <definedName name="D6000014190" localSheetId="11">'60.000'!$K$27</definedName>
    <definedName name="D6000014200" localSheetId="11">'60.000'!$K$28</definedName>
    <definedName name="D6000014210" localSheetId="11">'60.000'!$K$29</definedName>
    <definedName name="D6000014220" localSheetId="11">'60.000'!$K$30</definedName>
    <definedName name="D6000014230" localSheetId="11">'60.000'!$K$31</definedName>
    <definedName name="D6000014240" localSheetId="11">'60.000'!$K$32</definedName>
    <definedName name="D6000014250" localSheetId="11">'60.000'!$K$33</definedName>
    <definedName name="D6000014260" localSheetId="11">'60.000'!$K$38</definedName>
    <definedName name="D6000014270" localSheetId="11">'60.000'!$K$41</definedName>
    <definedName name="D6000015010" localSheetId="11">'60.000'!$M$9</definedName>
    <definedName name="D6000015020" localSheetId="11">'60.000'!$M$10</definedName>
    <definedName name="D6000015030" localSheetId="11">'60.000'!$M$11</definedName>
    <definedName name="D6000015050" localSheetId="11">'60.000'!$M$13</definedName>
    <definedName name="D6000015060" localSheetId="11">'60.000'!$M$14</definedName>
    <definedName name="D6000015070" localSheetId="11">'60.000'!$M$15</definedName>
    <definedName name="D6000015080" localSheetId="11">'60.000'!$M$16</definedName>
    <definedName name="D6000015090" localSheetId="11">'60.000'!$M$17</definedName>
    <definedName name="D6000015100" localSheetId="11">'60.000'!$M$18</definedName>
    <definedName name="D6000015110" localSheetId="11">'60.000'!$M$19</definedName>
    <definedName name="D6000015130" localSheetId="11">'60.000'!$M$21</definedName>
    <definedName name="D6000015140" localSheetId="11">'60.000'!$M$22</definedName>
    <definedName name="D6000015150" localSheetId="11">'60.000'!$M$23</definedName>
    <definedName name="D6000015170" localSheetId="11">'60.000'!$M$25</definedName>
    <definedName name="D6000015180" localSheetId="11">'60.000'!$M$26</definedName>
    <definedName name="D6000015190" localSheetId="11">'60.000'!$M$27</definedName>
    <definedName name="D6000015200" localSheetId="11">'60.000'!$M$28</definedName>
    <definedName name="D6000015210" localSheetId="11">'60.000'!$M$29</definedName>
    <definedName name="D6000015220" localSheetId="11">'60.000'!$M$30</definedName>
    <definedName name="D6000015230" localSheetId="11">'60.000'!$M$31</definedName>
    <definedName name="D6000015240" localSheetId="11">'60.000'!$M$32</definedName>
    <definedName name="D6000015250" localSheetId="11">'60.000'!$M$33</definedName>
    <definedName name="D6000015260" localSheetId="11">'60.000'!$M$38</definedName>
    <definedName name="D6000015270" localSheetId="11">'60.000'!$M$41</definedName>
    <definedName name="D6000019010" localSheetId="11">'60.000'!$O$9</definedName>
    <definedName name="D6000019020" localSheetId="11">'60.000'!$O$10</definedName>
    <definedName name="D6000019030" localSheetId="11">'60.000'!$O$11</definedName>
    <definedName name="D6000019050" localSheetId="11">'60.000'!$O$13</definedName>
    <definedName name="D6000019060" localSheetId="11">'60.000'!$O$14</definedName>
    <definedName name="D6000019070" localSheetId="11">'60.000'!$O$15</definedName>
    <definedName name="D6000019080" localSheetId="11">'60.000'!$O$16</definedName>
    <definedName name="D6000019090" localSheetId="11">'60.000'!$O$17</definedName>
    <definedName name="D6000019100" localSheetId="11">'60.000'!$O$18</definedName>
    <definedName name="D6000019110" localSheetId="11">'60.000'!$O$19</definedName>
    <definedName name="D6000019130" localSheetId="11">'60.000'!$O$21</definedName>
    <definedName name="D6000019140" localSheetId="11">'60.000'!$O$22</definedName>
    <definedName name="D6000019150" localSheetId="11">'60.000'!$O$23</definedName>
    <definedName name="D6000019170" localSheetId="11">'60.000'!$O$25</definedName>
    <definedName name="D6000019180" localSheetId="11">'60.000'!$O$26</definedName>
    <definedName name="D6000019190" localSheetId="11">'60.000'!$O$27</definedName>
    <definedName name="D6000019200" localSheetId="11">'60.000'!$O$28</definedName>
    <definedName name="D6000019210" localSheetId="11">'60.000'!$O$29</definedName>
    <definedName name="D6000019220" localSheetId="11">'60.000'!$O$30</definedName>
    <definedName name="D6000019230" localSheetId="11">'60.000'!$O$31</definedName>
    <definedName name="D6000019240" localSheetId="11">'60.000'!$O$32</definedName>
    <definedName name="D6000019250" localSheetId="11">'60.000'!$O$33</definedName>
    <definedName name="D6000019260" localSheetId="11">'60.000'!$O$38</definedName>
    <definedName name="D6000019270" localSheetId="11">'60.000'!$O$41</definedName>
    <definedName name="D8000010010" localSheetId="14">'80.000'!$E$20</definedName>
    <definedName name="D8000010020" localSheetId="14">'80.000'!$E$33</definedName>
    <definedName name="D8000010030" localSheetId="14">'80.000'!$E$38</definedName>
    <definedName name="D8000010040" localSheetId="14">'80.000'!$E$40</definedName>
    <definedName name="D8000010050" localSheetId="14">'80.000'!$E$10</definedName>
    <definedName name="D8000010060" localSheetId="14">'80.000'!$E$11</definedName>
    <definedName name="D8000010070" localSheetId="14">'80.000'!$E$12</definedName>
    <definedName name="D8000010080" localSheetId="14">'80.000'!$E$14</definedName>
    <definedName name="D8000010090" localSheetId="14">'80.000'!$E$16</definedName>
    <definedName name="D8000010100" localSheetId="14">'80.000'!$E$17</definedName>
    <definedName name="D8000010110" localSheetId="14">'80.000'!$E$18</definedName>
    <definedName name="D8000010120" localSheetId="14">'80.000'!$E$19</definedName>
    <definedName name="D8000010130" localSheetId="14">'80.000'!$E$23</definedName>
    <definedName name="D8000010140" localSheetId="14">'80.000'!$E$24</definedName>
    <definedName name="D8000010150" localSheetId="14">'80.000'!$E$25</definedName>
    <definedName name="D8000010160" localSheetId="14">'80.000'!$E$27</definedName>
    <definedName name="D8000010170" localSheetId="14">'80.000'!$E$29</definedName>
    <definedName name="D8000010180" localSheetId="14">'80.000'!$E$30</definedName>
    <definedName name="D8000010190" localSheetId="14">'80.000'!$E$31</definedName>
    <definedName name="D8000010200" localSheetId="14">'80.000'!$E$32</definedName>
    <definedName name="D8000010210" localSheetId="14">'80.000'!$E$35</definedName>
    <definedName name="D8000010220" localSheetId="14">'80.000'!$E$36</definedName>
    <definedName name="D8000010230" localSheetId="14">'80.000'!$E$37</definedName>
    <definedName name="D8000011010" localSheetId="14">'80.000'!$G$20</definedName>
    <definedName name="D8000011020" localSheetId="14">'80.000'!$G$33</definedName>
    <definedName name="D8000011030" localSheetId="14">'80.000'!$G$38</definedName>
    <definedName name="D8000011040" localSheetId="14">'80.000'!$G$40</definedName>
    <definedName name="D8000011050" localSheetId="14">'80.000'!$G$10</definedName>
    <definedName name="D8000011060" localSheetId="14">'80.000'!$G$11</definedName>
    <definedName name="D8000011070" localSheetId="14">'80.000'!$G$12</definedName>
    <definedName name="D8000011080" localSheetId="14">'80.000'!$G$14</definedName>
    <definedName name="D8000011090" localSheetId="14">'80.000'!$G$16</definedName>
    <definedName name="D8000011100" localSheetId="14">'80.000'!$G$17</definedName>
    <definedName name="D8000011110" localSheetId="14">'80.000'!$G$18</definedName>
    <definedName name="D8000011120" localSheetId="14">'80.000'!$G$19</definedName>
    <definedName name="D8000011130" localSheetId="14">'80.000'!$G$23</definedName>
    <definedName name="D8000011140" localSheetId="14">'80.000'!$G$24</definedName>
    <definedName name="D8000011150" localSheetId="14">'80.000'!$G$25</definedName>
    <definedName name="D8000011160" localSheetId="14">'80.000'!$G$27</definedName>
    <definedName name="D8000011170" localSheetId="14">'80.000'!$G$29</definedName>
    <definedName name="D8000011180" localSheetId="14">'80.000'!$G$30</definedName>
    <definedName name="D8000011190" localSheetId="14">'80.000'!$G$31</definedName>
    <definedName name="D8000011200" localSheetId="14">'80.000'!$G$32</definedName>
    <definedName name="D8000011210" localSheetId="14">'80.000'!$G$35</definedName>
    <definedName name="D8000011220" localSheetId="14">'80.000'!$G$36</definedName>
    <definedName name="D8000011230" localSheetId="14">'80.000'!$G$37</definedName>
    <definedName name="D8000012010" localSheetId="14">'80.000'!$I$20</definedName>
    <definedName name="D8000012020" localSheetId="14">'80.000'!$I$33</definedName>
    <definedName name="D8000012030" localSheetId="14">'80.000'!$I$38</definedName>
    <definedName name="D8000012040" localSheetId="14">'80.000'!$I$40</definedName>
    <definedName name="D8000012050" localSheetId="14">'80.000'!$I$10</definedName>
    <definedName name="D8000012060" localSheetId="14">'80.000'!$I$11</definedName>
    <definedName name="D8000012070" localSheetId="14">'80.000'!$I$12</definedName>
    <definedName name="D8000012080" localSheetId="14">'80.000'!$I$14</definedName>
    <definedName name="D8000012090" localSheetId="14">'80.000'!$I$16</definedName>
    <definedName name="D8000012100" localSheetId="14">'80.000'!$I$17</definedName>
    <definedName name="D8000012110" localSheetId="14">'80.000'!$I$18</definedName>
    <definedName name="D8000012120" localSheetId="14">'80.000'!$I$19</definedName>
    <definedName name="D8000012130" localSheetId="14">'80.000'!$I$23</definedName>
    <definedName name="D8000012140" localSheetId="14">'80.000'!$I$24</definedName>
    <definedName name="D8000012150" localSheetId="14">'80.000'!$I$25</definedName>
    <definedName name="D8000012160" localSheetId="14">'80.000'!$I$27</definedName>
    <definedName name="D8000012170" localSheetId="14">'80.000'!$I$29</definedName>
    <definedName name="D8000012180" localSheetId="14">'80.000'!$I$30</definedName>
    <definedName name="D8000012190" localSheetId="14">'80.000'!$I$31</definedName>
    <definedName name="D8000012200" localSheetId="14">'80.000'!$I$32</definedName>
    <definedName name="D8000012210" localSheetId="14">'80.000'!$I$35</definedName>
    <definedName name="D8000012220" localSheetId="14">'80.000'!$I$36</definedName>
    <definedName name="D8000012230" localSheetId="14">'80.000'!$I$37</definedName>
    <definedName name="D8000013010" localSheetId="14">'80.000'!$K$20</definedName>
    <definedName name="D8000013020" localSheetId="14">'80.000'!$K$33</definedName>
    <definedName name="D8000013030" localSheetId="14">'80.000'!$K$38</definedName>
    <definedName name="D8000013040" localSheetId="14">'80.000'!$K$40</definedName>
    <definedName name="D8000013050" localSheetId="14">'80.000'!$K$10</definedName>
    <definedName name="D8000013060" localSheetId="14">'80.000'!$K$11</definedName>
    <definedName name="D8000013070" localSheetId="14">'80.000'!$K$12</definedName>
    <definedName name="D8000013080" localSheetId="14">'80.000'!$K$14</definedName>
    <definedName name="D8000013090" localSheetId="14">'80.000'!$K$16</definedName>
    <definedName name="D8000013100" localSheetId="14">'80.000'!$K$17</definedName>
    <definedName name="D8000013110" localSheetId="14">'80.000'!$K$18</definedName>
    <definedName name="D8000013120" localSheetId="14">'80.000'!$K$19</definedName>
    <definedName name="D8000013130" localSheetId="14">'80.000'!$K$23</definedName>
    <definedName name="D8000013140" localSheetId="14">'80.000'!$K$24</definedName>
    <definedName name="D8000013150" localSheetId="14">'80.000'!$K$25</definedName>
    <definedName name="D8000013160" localSheetId="14">'80.000'!$K$27</definedName>
    <definedName name="D8000013170" localSheetId="14">'80.000'!$K$29</definedName>
    <definedName name="D8000013180" localSheetId="14">'80.000'!$K$30</definedName>
    <definedName name="D8000013190" localSheetId="14">'80.000'!$K$31</definedName>
    <definedName name="D8000013200" localSheetId="14">'80.000'!$K$32</definedName>
    <definedName name="D8000013210" localSheetId="14">'80.000'!$K$35</definedName>
    <definedName name="D8000013220" localSheetId="14">'80.000'!$K$36</definedName>
    <definedName name="D8000013230" localSheetId="14">'80.000'!$K$37</definedName>
    <definedName name="D8000014010" localSheetId="14">'80.000'!$M$20</definedName>
    <definedName name="D8000014020" localSheetId="14">'80.000'!$M$33</definedName>
    <definedName name="D8000014030" localSheetId="14">'80.000'!$M$38</definedName>
    <definedName name="D8000014040" localSheetId="14">'80.000'!$M$40</definedName>
    <definedName name="D8000014050" localSheetId="14">'80.000'!$M$10</definedName>
    <definedName name="D8000014060" localSheetId="14">'80.000'!$M$11</definedName>
    <definedName name="D8000014070" localSheetId="14">'80.000'!$M$12</definedName>
    <definedName name="D8000014080" localSheetId="14">'80.000'!$M$14</definedName>
    <definedName name="D8000014090" localSheetId="14">'80.000'!$M$16</definedName>
    <definedName name="D8000014100" localSheetId="14">'80.000'!$M$17</definedName>
    <definedName name="D8000014110" localSheetId="14">'80.000'!$M$18</definedName>
    <definedName name="D8000014120" localSheetId="14">'80.000'!$M$19</definedName>
    <definedName name="D8000014130" localSheetId="14">'80.000'!$M$23</definedName>
    <definedName name="D8000014140" localSheetId="14">'80.000'!$M$24</definedName>
    <definedName name="D8000014150" localSheetId="14">'80.000'!$M$25</definedName>
    <definedName name="D8000014160" localSheetId="14">'80.000'!$M$27</definedName>
    <definedName name="D8000014170" localSheetId="14">'80.000'!$M$29</definedName>
    <definedName name="D8000014180" localSheetId="14">'80.000'!$M$30</definedName>
    <definedName name="D8000014190" localSheetId="14">'80.000'!$M$31</definedName>
    <definedName name="D8000014200" localSheetId="14">'80.000'!$M$32</definedName>
    <definedName name="D8000014210" localSheetId="14">'80.000'!$M$35</definedName>
    <definedName name="D8000014220" localSheetId="14">'80.000'!$M$36</definedName>
    <definedName name="D8000014230" localSheetId="14">'80.000'!$M$37</definedName>
    <definedName name="D8000015010" localSheetId="14">'80.000'!$O$20</definedName>
    <definedName name="D8000015020" localSheetId="14">'80.000'!$O$33</definedName>
    <definedName name="D8000015030" localSheetId="14">'80.000'!$O$38</definedName>
    <definedName name="D8000015040" localSheetId="14">'80.000'!$O$40</definedName>
    <definedName name="D8000015050" localSheetId="14">'80.000'!$O$10</definedName>
    <definedName name="D8000015060" localSheetId="14">'80.000'!$O$11</definedName>
    <definedName name="D8000015070" localSheetId="14">'80.000'!$O$12</definedName>
    <definedName name="D8000015080" localSheetId="14">'80.000'!$O$14</definedName>
    <definedName name="D8000015090" localSheetId="14">'80.000'!$O$16</definedName>
    <definedName name="D8000015100" localSheetId="14">'80.000'!$O$17</definedName>
    <definedName name="D8000015110" localSheetId="14">'80.000'!$O$18</definedName>
    <definedName name="D8000015120" localSheetId="14">'80.000'!$O$19</definedName>
    <definedName name="D8000015130" localSheetId="14">'80.000'!$O$23</definedName>
    <definedName name="D8000015140" localSheetId="14">'80.000'!$O$24</definedName>
    <definedName name="D8000015150" localSheetId="14">'80.000'!$O$25</definedName>
    <definedName name="D8000015160" localSheetId="14">'80.000'!$O$27</definedName>
    <definedName name="D8000015170" localSheetId="14">'80.000'!$O$29</definedName>
    <definedName name="D8000015180" localSheetId="14">'80.000'!$O$30</definedName>
    <definedName name="D8000015190" localSheetId="14">'80.000'!$O$31</definedName>
    <definedName name="D8000015200" localSheetId="14">'80.000'!$O$32</definedName>
    <definedName name="D8000015210" localSheetId="14">'80.000'!$O$35</definedName>
    <definedName name="D8000015220" localSheetId="14">'80.000'!$O$36</definedName>
    <definedName name="D8000015230" localSheetId="14">'80.000'!$O$37</definedName>
    <definedName name="D8000019010" localSheetId="14">'80.000'!$Q$20</definedName>
    <definedName name="D8000019020" localSheetId="14">'80.000'!$Q$33</definedName>
    <definedName name="D8000019030" localSheetId="14">'80.000'!$Q$38</definedName>
    <definedName name="D8000019040" localSheetId="14">'80.000'!$Q$40</definedName>
    <definedName name="D8000019050" localSheetId="14">'80.000'!$Q$10</definedName>
    <definedName name="D8000019060" localSheetId="14">'80.000'!$Q$11</definedName>
    <definedName name="D8000019070" localSheetId="14">'80.000'!$Q$12</definedName>
    <definedName name="D8000019080" localSheetId="14">'80.000'!$Q$14</definedName>
    <definedName name="D8000019090" localSheetId="14">'80.000'!$Q$16</definedName>
    <definedName name="D8000019100" localSheetId="14">'80.000'!$Q$17</definedName>
    <definedName name="D8000019110" localSheetId="14">'80.000'!$Q$18</definedName>
    <definedName name="D8000019120" localSheetId="14">'80.000'!$Q$19</definedName>
    <definedName name="D8000019130" localSheetId="14">'80.000'!$Q$23</definedName>
    <definedName name="D8000019140" localSheetId="14">'80.000'!$Q$24</definedName>
    <definedName name="D8000019150" localSheetId="14">'80.000'!$Q$25</definedName>
    <definedName name="D8000019160" localSheetId="14">'80.000'!$Q$27</definedName>
    <definedName name="D8000019170" localSheetId="14">'80.000'!$Q$29</definedName>
    <definedName name="D8000019180" localSheetId="14">'80.000'!$Q$30</definedName>
    <definedName name="D8000019190" localSheetId="14">'80.000'!$Q$31</definedName>
    <definedName name="D8000019200" localSheetId="14">'80.000'!$Q$32</definedName>
    <definedName name="D8000019210" localSheetId="14">'80.000'!$Q$35</definedName>
    <definedName name="D8000019220" localSheetId="14">'80.000'!$Q$36</definedName>
    <definedName name="D8000019230" localSheetId="14">'80.000'!$Q$37</definedName>
    <definedName name="D8000020050" localSheetId="14">'80.000'!$T$10</definedName>
    <definedName name="D8000020060" localSheetId="14">'80.000'!$T$11</definedName>
    <definedName name="D8000020070" localSheetId="14">'80.000'!$T$12</definedName>
    <definedName name="D8000020080" localSheetId="14">'80.000'!$T$14</definedName>
    <definedName name="D8000020090" localSheetId="14">'80.000'!$T$16</definedName>
    <definedName name="D8000020100" localSheetId="14">'80.000'!$T$17</definedName>
    <definedName name="D8000020110" localSheetId="14">'80.000'!$T$18</definedName>
    <definedName name="D8000020120" localSheetId="14">'80.000'!$T$19</definedName>
    <definedName name="D8000020130" localSheetId="14">'80.000'!$T$23</definedName>
    <definedName name="D8000020140" localSheetId="14">'80.000'!$T$24</definedName>
    <definedName name="D8000020150" localSheetId="14">'80.000'!$T$25</definedName>
    <definedName name="D8000020160" localSheetId="14">'80.000'!$T$27</definedName>
    <definedName name="D8000020170" localSheetId="14">'80.000'!$T$29</definedName>
    <definedName name="D8000020180" localSheetId="14">'80.000'!$T$30</definedName>
    <definedName name="D8000020190" localSheetId="14">'80.000'!$T$31</definedName>
    <definedName name="D8000020200" localSheetId="14">'80.000'!$T$32</definedName>
    <definedName name="D8000020210" localSheetId="14">'80.000'!$T$35</definedName>
    <definedName name="D8000020220" localSheetId="14">'80.000'!$T$36</definedName>
    <definedName name="D8000020230" localSheetId="14">'80.000'!$T$37</definedName>
    <definedName name="D8000021050" localSheetId="14">'80.000'!$V$10</definedName>
    <definedName name="D8000021060" localSheetId="14">'80.000'!$V$11</definedName>
    <definedName name="D8000021070" localSheetId="14">'80.000'!$V$12</definedName>
    <definedName name="D8000021080" localSheetId="14">'80.000'!$V$14</definedName>
    <definedName name="D8000021090" localSheetId="14">'80.000'!$V$16</definedName>
    <definedName name="D8000021100" localSheetId="14">'80.000'!$V$17</definedName>
    <definedName name="D8000021110" localSheetId="14">'80.000'!$V$18</definedName>
    <definedName name="D8000021120" localSheetId="14">'80.000'!$V$19</definedName>
    <definedName name="D8000021130" localSheetId="14">'80.000'!$V$23</definedName>
    <definedName name="D8000021140" localSheetId="14">'80.000'!$V$24</definedName>
    <definedName name="D8000021150" localSheetId="14">'80.000'!$V$25</definedName>
    <definedName name="D8000021160" localSheetId="14">'80.000'!$V$27</definedName>
    <definedName name="D8000021170" localSheetId="14">'80.000'!$V$29</definedName>
    <definedName name="D8000021180" localSheetId="14">'80.000'!$V$30</definedName>
    <definedName name="D8000021190" localSheetId="14">'80.000'!$V$31</definedName>
    <definedName name="D8000021200" localSheetId="14">'80.000'!$V$32</definedName>
    <definedName name="D8000021210" localSheetId="14">'80.000'!$V$35</definedName>
    <definedName name="D8000021220" localSheetId="14">'80.000'!$V$36</definedName>
    <definedName name="D8000021230" localSheetId="14">'80.000'!$V$37</definedName>
    <definedName name="D8000022050" localSheetId="14">'80.000'!$X$10</definedName>
    <definedName name="D8000022060" localSheetId="14">'80.000'!$X$11</definedName>
    <definedName name="D8000022070" localSheetId="14">'80.000'!$X$12</definedName>
    <definedName name="D8000022080" localSheetId="14">'80.000'!$X$14</definedName>
    <definedName name="D8000022090" localSheetId="14">'80.000'!$X$16</definedName>
    <definedName name="D8000022100" localSheetId="14">'80.000'!$X$17</definedName>
    <definedName name="D8000022110" localSheetId="14">'80.000'!$X$18</definedName>
    <definedName name="D8000022120" localSheetId="14">'80.000'!$X$19</definedName>
    <definedName name="D8000022130" localSheetId="14">'80.000'!$X$23</definedName>
    <definedName name="D8000022140" localSheetId="14">'80.000'!$X$24</definedName>
    <definedName name="D8000022150" localSheetId="14">'80.000'!$X$25</definedName>
    <definedName name="D8000022160" localSheetId="14">'80.000'!$X$27</definedName>
    <definedName name="D8000022170" localSheetId="14">'80.000'!$X$29</definedName>
    <definedName name="D8000022180" localSheetId="14">'80.000'!$X$30</definedName>
    <definedName name="D8000022190" localSheetId="14">'80.000'!$X$31</definedName>
    <definedName name="D8000022200" localSheetId="14">'80.000'!$X$32</definedName>
    <definedName name="D8000022210" localSheetId="14">'80.000'!$X$35</definedName>
    <definedName name="D8000022220" localSheetId="14">'80.000'!$X$36</definedName>
    <definedName name="D8000022230" localSheetId="14">'80.000'!$X$37</definedName>
    <definedName name="D8000023050" localSheetId="14">'80.000'!$Z$10</definedName>
    <definedName name="D8000023060" localSheetId="14">'80.000'!$Z$11</definedName>
    <definedName name="D8000023070" localSheetId="14">'80.000'!$Z$12</definedName>
    <definedName name="D8000023080" localSheetId="14">'80.000'!$Z$14</definedName>
    <definedName name="D8000023090" localSheetId="14">'80.000'!$Z$16</definedName>
    <definedName name="D8000023100" localSheetId="14">'80.000'!$Z$17</definedName>
    <definedName name="D8000023110" localSheetId="14">'80.000'!$Z$18</definedName>
    <definedName name="D8000023120" localSheetId="14">'80.000'!$Z$19</definedName>
    <definedName name="D8000023130" localSheetId="14">'80.000'!$Z$23</definedName>
    <definedName name="D8000023140" localSheetId="14">'80.000'!$Z$24</definedName>
    <definedName name="D8000023150" localSheetId="14">'80.000'!$Z$25</definedName>
    <definedName name="D8000023160" localSheetId="14">'80.000'!$Z$27</definedName>
    <definedName name="D8000023170" localSheetId="14">'80.000'!$Z$29</definedName>
    <definedName name="D8000023180" localSheetId="14">'80.000'!$Z$30</definedName>
    <definedName name="D8000023190" localSheetId="14">'80.000'!$Z$31</definedName>
    <definedName name="D8000023200" localSheetId="14">'80.000'!$Z$32</definedName>
    <definedName name="D8000023210" localSheetId="14">'80.000'!$Z$35</definedName>
    <definedName name="D8000023220" localSheetId="14">'80.000'!$Z$36</definedName>
    <definedName name="D8000023230" localSheetId="14">'80.000'!$Z$37</definedName>
    <definedName name="D8000024050" localSheetId="14">'80.000'!$AB$10</definedName>
    <definedName name="D8000024060" localSheetId="14">'80.000'!$AB$11</definedName>
    <definedName name="D8000024070" localSheetId="14">'80.000'!$AB$12</definedName>
    <definedName name="D8000024080" localSheetId="14">'80.000'!$AB$14</definedName>
    <definedName name="D8000024090" localSheetId="14">'80.000'!$AB$16</definedName>
    <definedName name="D8000024100" localSheetId="14">'80.000'!$AB$17</definedName>
    <definedName name="D8000024110" localSheetId="14">'80.000'!$AB$18</definedName>
    <definedName name="D8000024120" localSheetId="14">'80.000'!$AB$19</definedName>
    <definedName name="D8000024130" localSheetId="14">'80.000'!$AB$23</definedName>
    <definedName name="D8000024140" localSheetId="14">'80.000'!$AB$24</definedName>
    <definedName name="D8000024150" localSheetId="14">'80.000'!$AB$25</definedName>
    <definedName name="D8000024160" localSheetId="14">'80.000'!$AB$27</definedName>
    <definedName name="D8000024170" localSheetId="14">'80.000'!$AB$29</definedName>
    <definedName name="D8000024180" localSheetId="14">'80.000'!$AB$30</definedName>
    <definedName name="D8000024190" localSheetId="14">'80.000'!$AB$31</definedName>
    <definedName name="D8000024200" localSheetId="14">'80.000'!$AB$32</definedName>
    <definedName name="D8000024210" localSheetId="14">'80.000'!$AB$35</definedName>
    <definedName name="D8000024220" localSheetId="14">'80.000'!$AB$36</definedName>
    <definedName name="D8000024230" localSheetId="14">'80.000'!$AB$37</definedName>
    <definedName name="D8000025050" localSheetId="14">'80.000'!$AD$10</definedName>
    <definedName name="D8000025060" localSheetId="14">'80.000'!$AD$11</definedName>
    <definedName name="D8000025070" localSheetId="14">'80.000'!$AD$12</definedName>
    <definedName name="D8000025080" localSheetId="14">'80.000'!$AD$14</definedName>
    <definedName name="D8000025090" localSheetId="14">'80.000'!$AD$16</definedName>
    <definedName name="D8000025100" localSheetId="14">'80.000'!$AD$17</definedName>
    <definedName name="D8000025110" localSheetId="14">'80.000'!$AD$18</definedName>
    <definedName name="D8000025120" localSheetId="14">'80.000'!$AD$19</definedName>
    <definedName name="D8000025130" localSheetId="14">'80.000'!$AD$23</definedName>
    <definedName name="D8000025140" localSheetId="14">'80.000'!$AD$24</definedName>
    <definedName name="D8000025150" localSheetId="14">'80.000'!$AD$25</definedName>
    <definedName name="D8000025160" localSheetId="14">'80.000'!$AD$27</definedName>
    <definedName name="D8000025170" localSheetId="14">'80.000'!$AD$29</definedName>
    <definedName name="D8000025180" localSheetId="14">'80.000'!$AD$30</definedName>
    <definedName name="D8000025190" localSheetId="14">'80.000'!$AD$31</definedName>
    <definedName name="D8000025200" localSheetId="14">'80.000'!$AD$32</definedName>
    <definedName name="D8000025210" localSheetId="14">'80.000'!$AD$35</definedName>
    <definedName name="D8000025220" localSheetId="14">'80.000'!$AD$36</definedName>
    <definedName name="D8000025230" localSheetId="14">'80.000'!$AD$37</definedName>
    <definedName name="D8000029050" localSheetId="14">'80.000'!$AF$10</definedName>
    <definedName name="D8000029060" localSheetId="14">'80.000'!$AF$11</definedName>
    <definedName name="D8000029070" localSheetId="14">'80.000'!$AF$12</definedName>
    <definedName name="D8000029080" localSheetId="14">'80.000'!$AF$14</definedName>
    <definedName name="D8000029090" localSheetId="14">'80.000'!$AF$16</definedName>
    <definedName name="D8000029100" localSheetId="14">'80.000'!$AF$17</definedName>
    <definedName name="D8000029110" localSheetId="14">'80.000'!$AF$18</definedName>
    <definedName name="D8000029120" localSheetId="14">'80.000'!$AF$19</definedName>
    <definedName name="D8000029130" localSheetId="14">'80.000'!$AF$23</definedName>
    <definedName name="D8000029140" localSheetId="14">'80.000'!$AF$24</definedName>
    <definedName name="D8000029150" localSheetId="14">'80.000'!$AF$25</definedName>
    <definedName name="D8000029160" localSheetId="14">'80.000'!$AF$27</definedName>
    <definedName name="D8000029170" localSheetId="14">'80.000'!$AF$29</definedName>
    <definedName name="D8000029180" localSheetId="14">'80.000'!$AF$30</definedName>
    <definedName name="D8000029190" localSheetId="14">'80.000'!$AF$31</definedName>
    <definedName name="D8000029200" localSheetId="14">'80.000'!$AF$32</definedName>
    <definedName name="D8000029210" localSheetId="14">'80.000'!$AF$35</definedName>
    <definedName name="D8000029220" localSheetId="14">'80.000'!$AF$36</definedName>
    <definedName name="D8000029230" localSheetId="14">'80.000'!$AF$37</definedName>
    <definedName name="D9000010010" localSheetId="15">'90.000'!$C$10</definedName>
    <definedName name="D9000010020" localSheetId="15">'90.000'!$C$12</definedName>
    <definedName name="D9000010030" localSheetId="15">'90.000'!$C$11</definedName>
    <definedName name="D9000010040" localSheetId="15">'90.000'!$C$14</definedName>
    <definedName name="D9000010050" localSheetId="15">'90.000'!$C$16</definedName>
    <definedName name="D9000010060" localSheetId="15">'90.000'!$C$15</definedName>
    <definedName name="D9000010070" localSheetId="15">'90.000'!$C$18</definedName>
    <definedName name="D9000010090" localSheetId="15">'90.000'!$C$19</definedName>
    <definedName name="D9000010100" localSheetId="15">'90.000'!$C$20</definedName>
    <definedName name="D9000011010" localSheetId="15">'90.000'!$E$10</definedName>
    <definedName name="D9000011020" localSheetId="15">'90.000'!$E$12</definedName>
    <definedName name="D9000011030" localSheetId="15">'90.000'!$E$11</definedName>
    <definedName name="D9000011040" localSheetId="15">'90.000'!$E$14</definedName>
    <definedName name="D9000011050" localSheetId="15">'90.000'!$E$16</definedName>
    <definedName name="D9000011060" localSheetId="15">'90.000'!$E$15</definedName>
    <definedName name="D9000011070" localSheetId="15">'90.000'!$E$18</definedName>
    <definedName name="D9000011090" localSheetId="15">'90.000'!$E$19</definedName>
    <definedName name="D9000011100" localSheetId="15">'90.000'!$E$20</definedName>
    <definedName name="D9000012010" localSheetId="15">'90.000'!$G$10</definedName>
    <definedName name="D9000012020" localSheetId="15">'90.000'!$G$12</definedName>
    <definedName name="D9000012030" localSheetId="15">'90.000'!$G$11</definedName>
    <definedName name="D9000012040" localSheetId="15">'90.000'!$G$14</definedName>
    <definedName name="D9000012050" localSheetId="15">'90.000'!$G$16</definedName>
    <definedName name="D9000012060" localSheetId="15">'90.000'!$G$15</definedName>
    <definedName name="D9000012070" localSheetId="15">'90.000'!$G$18</definedName>
    <definedName name="D9000012090" localSheetId="15">'90.000'!$G$19</definedName>
    <definedName name="D9000012100" localSheetId="15">'90.000'!$G$20</definedName>
    <definedName name="D9000013010" localSheetId="15">'90.000'!$I$10</definedName>
    <definedName name="D9000013020" localSheetId="15">'90.000'!$I$12</definedName>
    <definedName name="D9000013030" localSheetId="15">'90.000'!$I$11</definedName>
    <definedName name="D9000013040" localSheetId="15">'90.000'!$I$14</definedName>
    <definedName name="D9000013050" localSheetId="15">'90.000'!$I$16</definedName>
    <definedName name="D9000013060" localSheetId="15">'90.000'!$I$15</definedName>
    <definedName name="D9000013070" localSheetId="15">'90.000'!$I$18</definedName>
    <definedName name="D9000013090" localSheetId="15">'90.000'!$I$19</definedName>
    <definedName name="D9000013100" localSheetId="15">'90.000'!$I$20</definedName>
    <definedName name="D9000014010" localSheetId="15">'90.000'!$K$10</definedName>
    <definedName name="D9000014020" localSheetId="15">'90.000'!$K$12</definedName>
    <definedName name="D9000014030" localSheetId="15">'90.000'!$K$11</definedName>
    <definedName name="D9000014040" localSheetId="15">'90.000'!$K$14</definedName>
    <definedName name="D9000014050" localSheetId="15">'90.000'!$K$16</definedName>
    <definedName name="D9000014060" localSheetId="15">'90.000'!$K$15</definedName>
    <definedName name="D9000014070" localSheetId="15">'90.000'!$K$18</definedName>
    <definedName name="D9000014090" localSheetId="15">'90.000'!$K$19</definedName>
    <definedName name="D9000014100" localSheetId="15">'90.000'!$K$20</definedName>
    <definedName name="D9000015010" localSheetId="15">'90.000'!$M$10</definedName>
    <definedName name="D9000015020" localSheetId="15">'90.000'!$M$12</definedName>
    <definedName name="D9000015030" localSheetId="15">'90.000'!$M$11</definedName>
    <definedName name="D9000015040" localSheetId="15">'90.000'!$M$14</definedName>
    <definedName name="D9000015050" localSheetId="15">'90.000'!$M$16</definedName>
    <definedName name="D9000015060" localSheetId="15">'90.000'!$M$15</definedName>
    <definedName name="D9000015070" localSheetId="15">'90.000'!$M$18</definedName>
    <definedName name="D9000015090" localSheetId="15">'90.000'!$M$19</definedName>
    <definedName name="D9000015100" localSheetId="15">'90.000'!$M$20</definedName>
    <definedName name="D9000019010" localSheetId="15">'90.000'!$O$10</definedName>
    <definedName name="D9000019020" localSheetId="15">'90.000'!$O$12</definedName>
    <definedName name="D9000019030" localSheetId="15">'90.000'!$O$11</definedName>
    <definedName name="D9000019040" localSheetId="15">'90.000'!$O$14</definedName>
    <definedName name="D9000019050" localSheetId="15">'90.000'!$O$16</definedName>
    <definedName name="D9000019060" localSheetId="15">'90.000'!$O$15</definedName>
    <definedName name="D9000019070" localSheetId="15">'90.000'!$O$18</definedName>
    <definedName name="D9000019090" localSheetId="15">'90.000'!$O$19</definedName>
    <definedName name="D9000019100" localSheetId="15">'90.000'!$O$20</definedName>
    <definedName name="f" localSheetId="3" hidden="1">#REF!</definedName>
    <definedName name="f" localSheetId="7" hidden="1">#REF!</definedName>
    <definedName name="f" localSheetId="10" hidden="1">#REF!</definedName>
    <definedName name="f" localSheetId="12" hidden="1">#REF!</definedName>
    <definedName name="f" localSheetId="13" hidden="1">#REF!</definedName>
    <definedName name="f" hidden="1">#REF!</definedName>
    <definedName name="f_2" hidden="1">#REF!</definedName>
    <definedName name="fffff" localSheetId="3" hidden="1">#REF!</definedName>
    <definedName name="fffff" localSheetId="7" hidden="1">#REF!</definedName>
    <definedName name="fffff" localSheetId="10" hidden="1">#REF!</definedName>
    <definedName name="fffff" localSheetId="12" hidden="1">#REF!</definedName>
    <definedName name="fffff" localSheetId="13" hidden="1">#REF!</definedName>
    <definedName name="fffff" hidden="1">#REF!</definedName>
    <definedName name="fffff2" hidden="1">#REF!</definedName>
    <definedName name="_xlnm.Print_Area" localSheetId="2">'10.100'!$A$1:$D$33</definedName>
    <definedName name="_xlnm.Print_Area" localSheetId="17">'120.000'!$A$1:$D$34</definedName>
    <definedName name="_xlnm.Print_Area" localSheetId="4">'20.100'!$A$1:$D$52</definedName>
    <definedName name="_xlnm.Print_Area" localSheetId="5">'20.200'!$A$1:$D$51</definedName>
    <definedName name="_xlnm.Print_Area" localSheetId="6">'20.300'!$A$1:$C$49</definedName>
    <definedName name="_xlnm.Print_Area" localSheetId="7">'20.600'!$A$1:$D$51</definedName>
    <definedName name="_xlnm.Print_Area" localSheetId="10">'50.100'!$A$1:$O$62</definedName>
    <definedName name="_xlnm.Print_Area" localSheetId="11">'60.000'!$A$1:$O$44</definedName>
    <definedName name="_xlnm.Print_Area" localSheetId="12">'70.300'!$A$1:$O$27</definedName>
    <definedName name="_xlnm.Print_Area" localSheetId="13">'70.400'!$A$1:$M$41</definedName>
    <definedName name="q" localSheetId="3" hidden="1">#REF!</definedName>
    <definedName name="q" hidden="1">#REF!</definedName>
    <definedName name="Z_4C41525E_EFC1_47E0_ADE3_11DC816135E6_.wvu.PrintArea" localSheetId="2" hidden="1">'10.100'!$A$5:$D$32</definedName>
    <definedName name="Z_4C41525E_EFC1_47E0_ADE3_11DC816135E6_.wvu.PrintArea" localSheetId="6" hidden="1">'20.300'!$A$4:$C$42</definedName>
    <definedName name="Z_91D0648A_97F4_4F83_B228_CDCBEBFD7225_.wvu.PrintArea" localSheetId="2" hidden="1">'10.100'!$A$5:$D$32</definedName>
    <definedName name="Z_91D0648A_97F4_4F83_B228_CDCBEBFD7225_.wvu.PrintArea" localSheetId="6" hidden="1">'20.300'!$A$4:$C$42</definedName>
    <definedName name="Z_B232EC41_FA91_4761_896A_6152EABD1429_.wvu.PrintArea" localSheetId="2" hidden="1">'10.100'!$A$1:$D$33</definedName>
    <definedName name="Z_B232EC41_FA91_4761_896A_6152EABD1429_.wvu.PrintArea" localSheetId="16" hidden="1">'110.000'!$A$1:$O$30</definedName>
    <definedName name="Z_B232EC41_FA91_4761_896A_6152EABD1429_.wvu.PrintArea" localSheetId="17" hidden="1">'120.000'!$A$4:$D$27</definedName>
    <definedName name="Z_B232EC41_FA91_4761_896A_6152EABD1429_.wvu.PrintArea" localSheetId="18" hidden="1">'120.100'!$A$1:$D$67</definedName>
    <definedName name="Z_B232EC41_FA91_4761_896A_6152EABD1429_.wvu.PrintArea" localSheetId="4" hidden="1">'20.100'!$A$1:$D$50</definedName>
    <definedName name="Z_B232EC41_FA91_4761_896A_6152EABD1429_.wvu.PrintArea" localSheetId="5" hidden="1">'20.200'!$A$1:$D$44</definedName>
    <definedName name="Z_B232EC41_FA91_4761_896A_6152EABD1429_.wvu.PrintArea" localSheetId="6" hidden="1">'20.300'!$A$1:$C$49</definedName>
    <definedName name="Z_B232EC41_FA91_4761_896A_6152EABD1429_.wvu.PrintArea" localSheetId="9" hidden="1">'50.000'!$A$1:$O$23</definedName>
    <definedName name="Z_B232EC41_FA91_4761_896A_6152EABD1429_.wvu.PrintArea" localSheetId="10" hidden="1">'50.100'!$A$1:$O$62</definedName>
    <definedName name="Z_B232EC41_FA91_4761_896A_6152EABD1429_.wvu.PrintArea" localSheetId="11" hidden="1">'60.000'!$A$1:$O$44</definedName>
    <definedName name="Z_B232EC41_FA91_4761_896A_6152EABD1429_.wvu.PrintArea" localSheetId="12" hidden="1">'70.300'!$A$1:$O$27</definedName>
    <definedName name="Z_B232EC41_FA91_4761_896A_6152EABD1429_.wvu.PrintArea" localSheetId="13" hidden="1">'70.400'!$A$1:$M$41</definedName>
    <definedName name="Z_B232EC41_FA91_4761_896A_6152EABD1429_.wvu.PrintArea" localSheetId="14" hidden="1">'80.000'!$A$1:$AF$41</definedName>
    <definedName name="Z_B232EC41_FA91_4761_896A_6152EABD1429_.wvu.PrintArea" localSheetId="15" hidden="1">'90.000'!$A$1:$O$14</definedName>
  </definedNames>
  <calcPr calcId="191028"/>
  <customWorkbookViews>
    <customWorkbookView name="Lee, Jin - Personal View" guid="{4C41525E-EFC1-47E0-ADE3-11DC816135E6}" mergeInterval="0" personalView="1" maximized="1" windowWidth="1680" windowHeight="81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 i="22" l="1"/>
  <c r="N15" i="22"/>
  <c r="N14" i="22"/>
  <c r="L14" i="22"/>
  <c r="L15" i="22" s="1"/>
  <c r="L16" i="22" s="1"/>
  <c r="J14" i="22"/>
  <c r="J15" i="22" s="1"/>
  <c r="J16" i="22" s="1"/>
  <c r="H14" i="22"/>
  <c r="H15" i="22" s="1"/>
  <c r="H16" i="22" s="1"/>
  <c r="F14" i="22"/>
  <c r="F15" i="22" s="1"/>
  <c r="F16" i="22" s="1"/>
  <c r="D14" i="22"/>
  <c r="D15" i="22" s="1"/>
  <c r="D16" i="22" s="1"/>
  <c r="B16" i="22"/>
  <c r="B15" i="22"/>
  <c r="B14" i="22"/>
  <c r="N22" i="22"/>
  <c r="L22" i="22"/>
  <c r="J22" i="22"/>
  <c r="H22" i="22"/>
  <c r="F22" i="22"/>
  <c r="D22" i="22"/>
  <c r="B22" i="22"/>
  <c r="N18" i="22"/>
  <c r="L18" i="22"/>
  <c r="J18" i="22"/>
  <c r="H18" i="22"/>
  <c r="F18" i="22"/>
  <c r="D18" i="22"/>
  <c r="B18" i="22"/>
  <c r="B11" i="22" l="1"/>
  <c r="B11" i="23" l="1"/>
  <c r="B12" i="23" s="1"/>
  <c r="B13" i="23" s="1"/>
  <c r="B14" i="23" s="1"/>
  <c r="B15" i="23" s="1"/>
  <c r="D10" i="23"/>
  <c r="F10" i="23" s="1"/>
  <c r="H10" i="23" s="1"/>
  <c r="J10" i="23" s="1"/>
  <c r="L10" i="23" s="1"/>
  <c r="N10" i="23" s="1"/>
  <c r="N11" i="23" s="1"/>
  <c r="N12" i="23" s="1"/>
  <c r="N13" i="23" s="1"/>
  <c r="N14" i="23" s="1"/>
  <c r="N15" i="23" s="1"/>
  <c r="F11" i="23" l="1"/>
  <c r="F12" i="23" s="1"/>
  <c r="F13" i="23" s="1"/>
  <c r="F14" i="23" s="1"/>
  <c r="F15" i="23" s="1"/>
  <c r="L11" i="23"/>
  <c r="L12" i="23" s="1"/>
  <c r="L13" i="23" s="1"/>
  <c r="L14" i="23" s="1"/>
  <c r="L15" i="23" s="1"/>
  <c r="H11" i="23"/>
  <c r="H12" i="23" s="1"/>
  <c r="H13" i="23" s="1"/>
  <c r="H14" i="23" s="1"/>
  <c r="H15" i="23" s="1"/>
  <c r="J11" i="23"/>
  <c r="J12" i="23" s="1"/>
  <c r="J13" i="23" s="1"/>
  <c r="J14" i="23" s="1"/>
  <c r="J15" i="23" s="1"/>
  <c r="D11" i="23"/>
  <c r="D12" i="23" s="1"/>
  <c r="D13" i="23" s="1"/>
  <c r="D14" i="23" s="1"/>
  <c r="D15" i="23" s="1"/>
  <c r="D9" i="22"/>
  <c r="D11" i="22" l="1"/>
  <c r="D12" i="22" s="1"/>
  <c r="D13" i="22" s="1"/>
  <c r="D19" i="22"/>
  <c r="D20" i="22" s="1"/>
  <c r="B19" i="22"/>
  <c r="B20" i="22" s="1"/>
  <c r="B12" i="22"/>
  <c r="B13" i="22" s="1"/>
  <c r="F9" i="22"/>
  <c r="D21" i="22" l="1"/>
  <c r="D23" i="22" s="1"/>
  <c r="D24" i="22" s="1"/>
  <c r="B21" i="22"/>
  <c r="B23" i="22" s="1"/>
  <c r="B24" i="22" s="1"/>
  <c r="F11" i="22"/>
  <c r="H9" i="22"/>
  <c r="H11" i="22" l="1"/>
  <c r="F19" i="22"/>
  <c r="F20" i="22" s="1"/>
  <c r="F12" i="22"/>
  <c r="F13" i="22" s="1"/>
  <c r="J9" i="22"/>
  <c r="F21" i="22" l="1"/>
  <c r="F23" i="22" s="1"/>
  <c r="F24" i="22" s="1"/>
  <c r="J11" i="22"/>
  <c r="H19" i="22"/>
  <c r="H20" i="22" s="1"/>
  <c r="H12" i="22"/>
  <c r="H13" i="22" s="1"/>
  <c r="L9" i="22"/>
  <c r="H21" i="22" l="1"/>
  <c r="H23" i="22" s="1"/>
  <c r="H24" i="22" s="1"/>
  <c r="L11" i="22"/>
  <c r="J19" i="22"/>
  <c r="J20" i="22" s="1"/>
  <c r="J12" i="22"/>
  <c r="J13" i="22" s="1"/>
  <c r="N9" i="22"/>
  <c r="J21" i="22" l="1"/>
  <c r="J23" i="22" s="1"/>
  <c r="J24" i="22" s="1"/>
  <c r="N11" i="22"/>
  <c r="N12" i="22" s="1"/>
  <c r="N13" i="22" s="1"/>
  <c r="N19" i="22"/>
  <c r="N20" i="22" s="1"/>
  <c r="L19" i="22"/>
  <c r="L20" i="22" s="1"/>
  <c r="L12" i="22"/>
  <c r="L13" i="22" s="1"/>
  <c r="N34" i="8"/>
  <c r="L34" i="8"/>
  <c r="J34" i="8"/>
  <c r="H34" i="8"/>
  <c r="F34" i="8"/>
  <c r="D34" i="8"/>
  <c r="L21" i="22" l="1"/>
  <c r="L23" i="22" s="1"/>
  <c r="L24" i="22" s="1"/>
  <c r="N21" i="22"/>
  <c r="N23" i="22" s="1"/>
  <c r="N24" i="22" s="1"/>
  <c r="N19" i="11"/>
  <c r="L19" i="11"/>
  <c r="J19" i="11"/>
  <c r="H19" i="11"/>
  <c r="F19" i="11"/>
  <c r="D19" i="11"/>
  <c r="N12" i="11"/>
  <c r="L12" i="11"/>
  <c r="J12" i="11"/>
  <c r="H12" i="11"/>
  <c r="F12" i="11"/>
  <c r="D12" i="11"/>
  <c r="N26" i="11"/>
  <c r="L26" i="11"/>
  <c r="J26" i="11"/>
  <c r="H26" i="11"/>
  <c r="F26" i="11"/>
  <c r="D26" i="11"/>
  <c r="N11" i="7"/>
  <c r="L11" i="7"/>
  <c r="J11" i="7"/>
  <c r="H11" i="7"/>
  <c r="F11" i="7"/>
  <c r="D11" i="7"/>
  <c r="N16" i="6"/>
  <c r="L16" i="6"/>
  <c r="J16" i="6"/>
  <c r="H16" i="6"/>
  <c r="F16" i="6"/>
  <c r="D16" i="6"/>
  <c r="N12" i="6" l="1"/>
  <c r="L12" i="6"/>
  <c r="J12" i="6"/>
  <c r="H12" i="6"/>
  <c r="F12" i="6"/>
  <c r="D12" i="6"/>
  <c r="F11" i="6" l="1"/>
  <c r="N22" i="11" l="1"/>
  <c r="N21" i="11"/>
  <c r="N20" i="11"/>
  <c r="N18" i="11"/>
  <c r="N15" i="11"/>
  <c r="N14" i="11"/>
  <c r="N13" i="11"/>
  <c r="N11" i="11"/>
  <c r="N29" i="11"/>
  <c r="N28" i="11"/>
  <c r="N27" i="11"/>
  <c r="L22" i="11"/>
  <c r="L21" i="11"/>
  <c r="L20" i="11"/>
  <c r="L18" i="11"/>
  <c r="L15" i="11"/>
  <c r="L14" i="11"/>
  <c r="L13" i="11"/>
  <c r="L11" i="11"/>
  <c r="L29" i="11"/>
  <c r="L28" i="11"/>
  <c r="L27" i="11"/>
  <c r="J22" i="11"/>
  <c r="J21" i="11"/>
  <c r="J20" i="11"/>
  <c r="J18" i="11"/>
  <c r="J15" i="11"/>
  <c r="J14" i="11"/>
  <c r="J13" i="11"/>
  <c r="J11" i="11"/>
  <c r="J29" i="11"/>
  <c r="J28" i="11"/>
  <c r="J27" i="11"/>
  <c r="H22" i="11"/>
  <c r="H21" i="11"/>
  <c r="H20" i="11"/>
  <c r="H18" i="11"/>
  <c r="H15" i="11"/>
  <c r="H14" i="11"/>
  <c r="H13" i="11"/>
  <c r="H11" i="11"/>
  <c r="H29" i="11"/>
  <c r="H28" i="11"/>
  <c r="H27" i="11"/>
  <c r="F22" i="11"/>
  <c r="F21" i="11"/>
  <c r="F20" i="11"/>
  <c r="F18" i="11"/>
  <c r="F15" i="11"/>
  <c r="F14" i="11"/>
  <c r="F13" i="11"/>
  <c r="F11" i="11"/>
  <c r="F29" i="11"/>
  <c r="F28" i="11"/>
  <c r="F27" i="11"/>
  <c r="D22" i="11"/>
  <c r="D21" i="11"/>
  <c r="D20" i="11"/>
  <c r="D18" i="11"/>
  <c r="D15" i="11"/>
  <c r="D14" i="11"/>
  <c r="D13" i="11"/>
  <c r="D11" i="11"/>
  <c r="D29" i="11"/>
  <c r="D28" i="11"/>
  <c r="D27" i="11"/>
  <c r="N25" i="11"/>
  <c r="L25" i="11"/>
  <c r="J25" i="11"/>
  <c r="H25" i="11"/>
  <c r="F25" i="11"/>
  <c r="D25" i="11"/>
  <c r="N20" i="10"/>
  <c r="N19" i="10"/>
  <c r="N18" i="10"/>
  <c r="N15" i="10"/>
  <c r="N16" i="10"/>
  <c r="N14" i="10"/>
  <c r="N11" i="10"/>
  <c r="N12" i="10"/>
  <c r="N10" i="10"/>
  <c r="L20" i="10"/>
  <c r="L19" i="10"/>
  <c r="L18" i="10"/>
  <c r="L15" i="10"/>
  <c r="L16" i="10"/>
  <c r="L14" i="10"/>
  <c r="L11" i="10"/>
  <c r="L12" i="10"/>
  <c r="L10" i="10"/>
  <c r="J20" i="10"/>
  <c r="J19" i="10"/>
  <c r="J18" i="10"/>
  <c r="J15" i="10"/>
  <c r="J16" i="10"/>
  <c r="J14" i="10"/>
  <c r="J11" i="10"/>
  <c r="J12" i="10"/>
  <c r="J10" i="10"/>
  <c r="H20" i="10"/>
  <c r="H19" i="10"/>
  <c r="H18" i="10"/>
  <c r="H15" i="10"/>
  <c r="H16" i="10"/>
  <c r="H14" i="10"/>
  <c r="H11" i="10"/>
  <c r="H12" i="10"/>
  <c r="H10" i="10"/>
  <c r="F20" i="10"/>
  <c r="F19" i="10"/>
  <c r="F18" i="10"/>
  <c r="F15" i="10"/>
  <c r="F16" i="10"/>
  <c r="F14" i="10"/>
  <c r="F11" i="10"/>
  <c r="F12" i="10"/>
  <c r="F10" i="10"/>
  <c r="D20" i="10"/>
  <c r="D19" i="10"/>
  <c r="D18" i="10"/>
  <c r="D15" i="10"/>
  <c r="D16" i="10"/>
  <c r="D14" i="10"/>
  <c r="D11" i="10"/>
  <c r="D12" i="10"/>
  <c r="D10" i="10"/>
  <c r="AE37" i="9"/>
  <c r="AE36" i="9"/>
  <c r="AE35" i="9"/>
  <c r="AE32" i="9"/>
  <c r="AE31" i="9"/>
  <c r="AE30" i="9"/>
  <c r="AE29" i="9"/>
  <c r="AE27" i="9"/>
  <c r="AE25" i="9"/>
  <c r="AE24" i="9"/>
  <c r="AE23" i="9"/>
  <c r="AE19" i="9"/>
  <c r="AE18" i="9"/>
  <c r="AE17" i="9"/>
  <c r="AE16" i="9"/>
  <c r="AE14" i="9"/>
  <c r="AE12" i="9"/>
  <c r="AE11" i="9"/>
  <c r="AE10" i="9"/>
  <c r="AC37" i="9"/>
  <c r="AC36" i="9"/>
  <c r="AC35" i="9"/>
  <c r="AC32" i="9"/>
  <c r="AC31" i="9"/>
  <c r="AC30" i="9"/>
  <c r="AC29" i="9"/>
  <c r="AC27" i="9"/>
  <c r="AC25" i="9"/>
  <c r="AC24" i="9"/>
  <c r="AC23" i="9"/>
  <c r="AC19" i="9"/>
  <c r="AC18" i="9"/>
  <c r="AC17" i="9"/>
  <c r="AC16" i="9"/>
  <c r="AC14" i="9"/>
  <c r="AC12" i="9"/>
  <c r="AC11" i="9"/>
  <c r="AC10" i="9"/>
  <c r="AA37" i="9"/>
  <c r="AA36" i="9"/>
  <c r="AA35" i="9"/>
  <c r="AA32" i="9"/>
  <c r="AA31" i="9"/>
  <c r="AA30" i="9"/>
  <c r="AA29" i="9"/>
  <c r="AA27" i="9"/>
  <c r="AA25" i="9"/>
  <c r="AA24" i="9"/>
  <c r="AA23" i="9"/>
  <c r="AA19" i="9"/>
  <c r="AA18" i="9"/>
  <c r="AA17" i="9"/>
  <c r="AA16" i="9"/>
  <c r="AA14" i="9"/>
  <c r="AA12" i="9"/>
  <c r="AA11" i="9"/>
  <c r="AA10" i="9"/>
  <c r="Y37" i="9"/>
  <c r="Y36" i="9"/>
  <c r="Y35" i="9"/>
  <c r="Y32" i="9"/>
  <c r="Y31" i="9"/>
  <c r="Y30" i="9"/>
  <c r="Y29" i="9"/>
  <c r="Y27" i="9"/>
  <c r="Y25" i="9"/>
  <c r="Y24" i="9"/>
  <c r="Y23" i="9"/>
  <c r="Y19" i="9"/>
  <c r="Y18" i="9"/>
  <c r="Y17" i="9"/>
  <c r="Y16" i="9"/>
  <c r="Y14" i="9"/>
  <c r="Y12" i="9"/>
  <c r="Y11" i="9"/>
  <c r="Y10" i="9"/>
  <c r="W37" i="9"/>
  <c r="W36" i="9"/>
  <c r="W35" i="9"/>
  <c r="W32" i="9"/>
  <c r="W31" i="9"/>
  <c r="W30" i="9"/>
  <c r="W29" i="9"/>
  <c r="W27" i="9"/>
  <c r="W25" i="9"/>
  <c r="W24" i="9"/>
  <c r="W23" i="9"/>
  <c r="W19" i="9"/>
  <c r="W18" i="9"/>
  <c r="W17" i="9"/>
  <c r="W16" i="9"/>
  <c r="W14" i="9"/>
  <c r="W12" i="9"/>
  <c r="W11" i="9"/>
  <c r="W10" i="9"/>
  <c r="U37" i="9"/>
  <c r="U36" i="9"/>
  <c r="U35" i="9"/>
  <c r="U32" i="9"/>
  <c r="U31" i="9"/>
  <c r="U30" i="9"/>
  <c r="U29" i="9"/>
  <c r="U27" i="9"/>
  <c r="U25" i="9"/>
  <c r="U24" i="9"/>
  <c r="U23" i="9"/>
  <c r="U19" i="9"/>
  <c r="U18" i="9"/>
  <c r="U17" i="9"/>
  <c r="U16" i="9"/>
  <c r="U14" i="9"/>
  <c r="U12" i="9"/>
  <c r="U11" i="9"/>
  <c r="U10" i="9"/>
  <c r="S37" i="9"/>
  <c r="S36" i="9"/>
  <c r="S35" i="9"/>
  <c r="S32" i="9"/>
  <c r="S31" i="9"/>
  <c r="S30" i="9"/>
  <c r="S29" i="9"/>
  <c r="S27" i="9"/>
  <c r="S25" i="9"/>
  <c r="S24" i="9"/>
  <c r="S23" i="9"/>
  <c r="S19" i="9"/>
  <c r="S18" i="9"/>
  <c r="S17" i="9"/>
  <c r="S16" i="9"/>
  <c r="S14" i="9"/>
  <c r="S12" i="9"/>
  <c r="S11" i="9"/>
  <c r="S10" i="9"/>
  <c r="P37" i="9"/>
  <c r="P36" i="9"/>
  <c r="P35" i="9"/>
  <c r="P32" i="9"/>
  <c r="P31" i="9"/>
  <c r="P30" i="9"/>
  <c r="P29" i="9"/>
  <c r="P27" i="9"/>
  <c r="P25" i="9"/>
  <c r="P24" i="9"/>
  <c r="P23" i="9"/>
  <c r="P19" i="9"/>
  <c r="P18" i="9"/>
  <c r="P17" i="9"/>
  <c r="P16" i="9"/>
  <c r="P14" i="9"/>
  <c r="P12" i="9"/>
  <c r="P11" i="9"/>
  <c r="P10" i="9"/>
  <c r="P40" i="9"/>
  <c r="P38" i="9"/>
  <c r="P33" i="9"/>
  <c r="P20" i="9"/>
  <c r="N37" i="9"/>
  <c r="N36" i="9"/>
  <c r="N35" i="9"/>
  <c r="N32" i="9"/>
  <c r="N31" i="9"/>
  <c r="N30" i="9"/>
  <c r="N29" i="9"/>
  <c r="N27" i="9"/>
  <c r="N25" i="9"/>
  <c r="N24" i="9"/>
  <c r="N23" i="9"/>
  <c r="N19" i="9"/>
  <c r="N18" i="9"/>
  <c r="N17" i="9"/>
  <c r="N16" i="9"/>
  <c r="N14" i="9"/>
  <c r="N12" i="9"/>
  <c r="N11" i="9"/>
  <c r="N10" i="9"/>
  <c r="N40" i="9"/>
  <c r="N38" i="9"/>
  <c r="N33" i="9"/>
  <c r="N20" i="9"/>
  <c r="L37" i="9"/>
  <c r="L36" i="9"/>
  <c r="L35" i="9"/>
  <c r="L32" i="9"/>
  <c r="L31" i="9"/>
  <c r="L30" i="9"/>
  <c r="L29" i="9"/>
  <c r="L27" i="9"/>
  <c r="L25" i="9"/>
  <c r="L24" i="9"/>
  <c r="L23" i="9"/>
  <c r="L19" i="9"/>
  <c r="L18" i="9"/>
  <c r="L17" i="9"/>
  <c r="L16" i="9"/>
  <c r="L14" i="9"/>
  <c r="L12" i="9"/>
  <c r="L11" i="9"/>
  <c r="L10" i="9"/>
  <c r="L40" i="9"/>
  <c r="L38" i="9"/>
  <c r="L33" i="9"/>
  <c r="L20" i="9"/>
  <c r="J37" i="9"/>
  <c r="J36" i="9"/>
  <c r="J35" i="9"/>
  <c r="J32" i="9"/>
  <c r="J31" i="9"/>
  <c r="J30" i="9"/>
  <c r="J29" i="9"/>
  <c r="J27" i="9"/>
  <c r="J25" i="9"/>
  <c r="J24" i="9"/>
  <c r="J23" i="9"/>
  <c r="J19" i="9"/>
  <c r="J18" i="9"/>
  <c r="J17" i="9"/>
  <c r="J16" i="9"/>
  <c r="J14" i="9"/>
  <c r="J12" i="9"/>
  <c r="J11" i="9"/>
  <c r="J10" i="9"/>
  <c r="J40" i="9"/>
  <c r="J38" i="9"/>
  <c r="J33" i="9"/>
  <c r="J20" i="9"/>
  <c r="H37" i="9"/>
  <c r="H36" i="9"/>
  <c r="H35" i="9"/>
  <c r="H32" i="9"/>
  <c r="H31" i="9"/>
  <c r="H30" i="9"/>
  <c r="H29" i="9"/>
  <c r="H27" i="9"/>
  <c r="H25" i="9"/>
  <c r="H24" i="9"/>
  <c r="H23" i="9"/>
  <c r="H19" i="9"/>
  <c r="H18" i="9"/>
  <c r="H17" i="9"/>
  <c r="H16" i="9"/>
  <c r="H14" i="9"/>
  <c r="H12" i="9"/>
  <c r="H11" i="9"/>
  <c r="H10" i="9"/>
  <c r="H40" i="9"/>
  <c r="H38" i="9"/>
  <c r="H33" i="9"/>
  <c r="H20" i="9"/>
  <c r="F37" i="9"/>
  <c r="F36" i="9"/>
  <c r="F35" i="9"/>
  <c r="F32" i="9"/>
  <c r="F31" i="9"/>
  <c r="F30" i="9"/>
  <c r="F29" i="9"/>
  <c r="F27" i="9"/>
  <c r="F25" i="9"/>
  <c r="F24" i="9"/>
  <c r="F23" i="9"/>
  <c r="F19" i="9"/>
  <c r="F18" i="9"/>
  <c r="F17" i="9"/>
  <c r="F16" i="9"/>
  <c r="F14" i="9"/>
  <c r="F12" i="9"/>
  <c r="F11" i="9"/>
  <c r="F10" i="9"/>
  <c r="F40" i="9"/>
  <c r="F38" i="9"/>
  <c r="F33" i="9"/>
  <c r="F20" i="9"/>
  <c r="N41" i="8"/>
  <c r="N38" i="8"/>
  <c r="N33" i="8"/>
  <c r="N32" i="8"/>
  <c r="N31" i="8"/>
  <c r="N30" i="8"/>
  <c r="N29" i="8"/>
  <c r="N28" i="8"/>
  <c r="N27" i="8"/>
  <c r="N26" i="8"/>
  <c r="N25" i="8"/>
  <c r="N23" i="8"/>
  <c r="N22" i="8"/>
  <c r="N21" i="8"/>
  <c r="N19" i="8"/>
  <c r="N18" i="8"/>
  <c r="N17" i="8"/>
  <c r="N16" i="8"/>
  <c r="N15" i="8"/>
  <c r="N14" i="8"/>
  <c r="N13" i="8"/>
  <c r="N11" i="8"/>
  <c r="N10" i="8"/>
  <c r="N9" i="8"/>
  <c r="L41" i="8"/>
  <c r="L38" i="8"/>
  <c r="L33" i="8"/>
  <c r="L32" i="8"/>
  <c r="L31" i="8"/>
  <c r="L30" i="8"/>
  <c r="L29" i="8"/>
  <c r="L28" i="8"/>
  <c r="L27" i="8"/>
  <c r="L26" i="8"/>
  <c r="L25" i="8"/>
  <c r="L23" i="8"/>
  <c r="L22" i="8"/>
  <c r="L21" i="8"/>
  <c r="L19" i="8"/>
  <c r="L18" i="8"/>
  <c r="L17" i="8"/>
  <c r="L16" i="8"/>
  <c r="L15" i="8"/>
  <c r="L14" i="8"/>
  <c r="L13" i="8"/>
  <c r="L11" i="8"/>
  <c r="L10" i="8"/>
  <c r="L9" i="8"/>
  <c r="J41" i="8"/>
  <c r="J38" i="8"/>
  <c r="J33" i="8"/>
  <c r="J32" i="8"/>
  <c r="J31" i="8"/>
  <c r="J30" i="8"/>
  <c r="J29" i="8"/>
  <c r="J28" i="8"/>
  <c r="J27" i="8"/>
  <c r="J26" i="8"/>
  <c r="J25" i="8"/>
  <c r="J23" i="8"/>
  <c r="J22" i="8"/>
  <c r="J21" i="8"/>
  <c r="J19" i="8"/>
  <c r="J18" i="8"/>
  <c r="J17" i="8"/>
  <c r="J16" i="8"/>
  <c r="J15" i="8"/>
  <c r="J14" i="8"/>
  <c r="J13" i="8"/>
  <c r="J11" i="8"/>
  <c r="J10" i="8"/>
  <c r="J9" i="8"/>
  <c r="H41" i="8"/>
  <c r="H38" i="8"/>
  <c r="H33" i="8"/>
  <c r="H32" i="8"/>
  <c r="H31" i="8"/>
  <c r="H30" i="8"/>
  <c r="H29" i="8"/>
  <c r="H28" i="8"/>
  <c r="H27" i="8"/>
  <c r="H26" i="8"/>
  <c r="H25" i="8"/>
  <c r="H23" i="8"/>
  <c r="H22" i="8"/>
  <c r="H21" i="8"/>
  <c r="H19" i="8"/>
  <c r="H18" i="8"/>
  <c r="H17" i="8"/>
  <c r="H16" i="8"/>
  <c r="H15" i="8"/>
  <c r="H14" i="8"/>
  <c r="H13" i="8"/>
  <c r="H11" i="8"/>
  <c r="H10" i="8"/>
  <c r="H9" i="8"/>
  <c r="F41" i="8"/>
  <c r="F38" i="8"/>
  <c r="F33" i="8"/>
  <c r="F32" i="8"/>
  <c r="F31" i="8"/>
  <c r="F30" i="8"/>
  <c r="F29" i="8"/>
  <c r="F28" i="8"/>
  <c r="F27" i="8"/>
  <c r="F26" i="8"/>
  <c r="F25" i="8"/>
  <c r="F23" i="8"/>
  <c r="F22" i="8"/>
  <c r="F21" i="8"/>
  <c r="F19" i="8"/>
  <c r="F18" i="8"/>
  <c r="F17" i="8"/>
  <c r="F16" i="8"/>
  <c r="F15" i="8"/>
  <c r="F14" i="8"/>
  <c r="F13" i="8"/>
  <c r="F11" i="8"/>
  <c r="F10" i="8"/>
  <c r="F9" i="8"/>
  <c r="D41" i="8"/>
  <c r="D38" i="8"/>
  <c r="D33" i="8"/>
  <c r="D32" i="8"/>
  <c r="D31" i="8"/>
  <c r="D30" i="8"/>
  <c r="D29" i="8"/>
  <c r="D28" i="8"/>
  <c r="D27" i="8"/>
  <c r="D26" i="8"/>
  <c r="D25" i="8"/>
  <c r="D23" i="8"/>
  <c r="D22" i="8"/>
  <c r="D21" i="8"/>
  <c r="D19" i="8"/>
  <c r="D18" i="8"/>
  <c r="D17" i="8"/>
  <c r="D16" i="8"/>
  <c r="D15" i="8"/>
  <c r="D14" i="8"/>
  <c r="D13" i="8"/>
  <c r="D10" i="8"/>
  <c r="D11" i="8"/>
  <c r="D9" i="8"/>
  <c r="N10" i="7"/>
  <c r="N12" i="7"/>
  <c r="N13" i="7"/>
  <c r="N14" i="7"/>
  <c r="N19" i="7"/>
  <c r="N9" i="7"/>
  <c r="L10" i="7"/>
  <c r="L12" i="7"/>
  <c r="L13" i="7"/>
  <c r="L14" i="7"/>
  <c r="L19" i="7"/>
  <c r="L9" i="7"/>
  <c r="J10" i="7"/>
  <c r="J12" i="7"/>
  <c r="J13" i="7"/>
  <c r="J14" i="7"/>
  <c r="J19" i="7"/>
  <c r="J9" i="7"/>
  <c r="H10" i="7"/>
  <c r="H12" i="7"/>
  <c r="H13" i="7"/>
  <c r="H14" i="7"/>
  <c r="H19" i="7"/>
  <c r="H9" i="7"/>
  <c r="F10" i="7"/>
  <c r="F12" i="7"/>
  <c r="F13" i="7"/>
  <c r="F14" i="7"/>
  <c r="F19" i="7"/>
  <c r="F9" i="7"/>
  <c r="D19" i="7"/>
  <c r="D10" i="7"/>
  <c r="D12" i="7"/>
  <c r="D13" i="7"/>
  <c r="D14" i="7"/>
  <c r="D9" i="7"/>
  <c r="N21" i="6"/>
  <c r="N10" i="6"/>
  <c r="N11" i="6"/>
  <c r="N13" i="6"/>
  <c r="N14" i="6"/>
  <c r="N15" i="6"/>
  <c r="N9" i="6"/>
  <c r="L21" i="6"/>
  <c r="L10" i="6"/>
  <c r="L11" i="6"/>
  <c r="L13" i="6"/>
  <c r="L14" i="6"/>
  <c r="L15" i="6"/>
  <c r="L9" i="6"/>
  <c r="J21" i="6"/>
  <c r="J10" i="6"/>
  <c r="J11" i="6"/>
  <c r="J13" i="6"/>
  <c r="J14" i="6"/>
  <c r="J15" i="6"/>
  <c r="J9" i="6"/>
  <c r="H21" i="6"/>
  <c r="H10" i="6"/>
  <c r="H11" i="6"/>
  <c r="H13" i="6"/>
  <c r="H14" i="6"/>
  <c r="H15" i="6"/>
  <c r="H9" i="6"/>
  <c r="F21" i="6"/>
  <c r="F10" i="6"/>
  <c r="F13" i="6"/>
  <c r="F14" i="6"/>
  <c r="F15" i="6"/>
  <c r="F9" i="6"/>
  <c r="D21" i="6"/>
  <c r="D10" i="6"/>
  <c r="D11" i="6"/>
  <c r="D13" i="6"/>
  <c r="D14" i="6"/>
  <c r="D15" i="6"/>
  <c r="D9" i="6"/>
</calcChain>
</file>

<file path=xl/sharedStrings.xml><?xml version="1.0" encoding="utf-8"?>
<sst xmlns="http://schemas.openxmlformats.org/spreadsheetml/2006/main" count="784" uniqueCount="464">
  <si>
    <r>
      <t xml:space="preserve">Protected                                               </t>
    </r>
    <r>
      <rPr>
        <sz val="10"/>
        <rFont val="Arial"/>
        <family val="2"/>
      </rPr>
      <t>when completed</t>
    </r>
  </si>
  <si>
    <t>Life Insurance Capital Adequacy Test</t>
  </si>
  <si>
    <t>Quarterly Return</t>
  </si>
  <si>
    <t>Identification</t>
  </si>
  <si>
    <t>Financial institution name:</t>
  </si>
  <si>
    <t>Period ending date:</t>
  </si>
  <si>
    <t/>
  </si>
  <si>
    <t>Contact person</t>
  </si>
  <si>
    <t xml:space="preserve">Name: </t>
  </si>
  <si>
    <t xml:space="preserve">Telephone: </t>
  </si>
  <si>
    <t xml:space="preserve">Email: </t>
  </si>
  <si>
    <r>
      <t xml:space="preserve">I hereby confirm that I have read the </t>
    </r>
    <r>
      <rPr>
        <i/>
        <sz val="10"/>
        <rFont val="Arial"/>
        <family val="2"/>
      </rPr>
      <t>Life Insurance Capital Adequacy Test</t>
    </r>
    <r>
      <rPr>
        <sz val="10"/>
        <rFont val="Arial"/>
        <family val="2"/>
      </rPr>
      <t xml:space="preserve"> guideline and related instructions issued by the Office of the Superintendent of Financial Institutions and that this form is completed in accordance with them.</t>
    </r>
  </si>
  <si>
    <t>Name (Please Print)</t>
  </si>
  <si>
    <t>Signature</t>
  </si>
  <si>
    <r>
      <t>Opinion of Actuary</t>
    </r>
    <r>
      <rPr>
        <b/>
        <vertAlign val="superscript"/>
        <sz val="12"/>
        <rFont val="Arial"/>
        <family val="2"/>
      </rPr>
      <t>1</t>
    </r>
    <r>
      <rPr>
        <b/>
        <sz val="12"/>
        <rFont val="Arial"/>
        <family val="2"/>
      </rPr>
      <t xml:space="preserve"> of the Insurer</t>
    </r>
    <r>
      <rPr>
        <sz val="8"/>
        <rFont val="Arial"/>
        <family val="2"/>
      </rPr>
      <t xml:space="preserve"> </t>
    </r>
    <r>
      <rPr>
        <b/>
        <sz val="7"/>
        <rFont val="Arial"/>
        <family val="2"/>
      </rPr>
      <t>(to be signed when submitting insurer's year-end results only)</t>
    </r>
  </si>
  <si>
    <r>
      <t xml:space="preserve">I have reviewed the calculation of the LICAT Ratios of ______________________________ as at ________________. In my opinion, the calculations of the components of Available Capital/Margin, Surplus Allowance, Eligible Deposits and Base Solvency Buffer/Required Margin have been determined in accordance with the </t>
    </r>
    <r>
      <rPr>
        <i/>
        <sz val="10"/>
        <rFont val="Arial"/>
        <family val="2"/>
      </rPr>
      <t>Life</t>
    </r>
    <r>
      <rPr>
        <sz val="10"/>
        <rFont val="Arial"/>
        <family val="2"/>
      </rPr>
      <t xml:space="preserve"> </t>
    </r>
    <r>
      <rPr>
        <i/>
        <sz val="10"/>
        <rFont val="Arial"/>
        <family val="2"/>
      </rPr>
      <t>Insurance Capital Adequacy Test</t>
    </r>
    <r>
      <rPr>
        <sz val="10"/>
        <rFont val="Arial"/>
        <family val="2"/>
      </rPr>
      <t xml:space="preserve"> guideline and the components of the calculation requiring discretion were determined using methodologies and judgment appropriate to the circumstances of the company.</t>
    </r>
  </si>
  <si>
    <t xml:space="preserve">This form serves as a Life Insurance Capital Adequacy Test / Life Insurance Margin Adequacy Test (LICAT / LIMAT) return for all federally regulated insurers, including Canadian branches of foreign life companies, fraternal benefit societies, regulated life insurance holding companies and non-operating life insurance companies.  </t>
  </si>
  <si>
    <r>
      <t xml:space="preserve">For more information see www.osfi-bsif.gc.ca or the Guideline </t>
    </r>
    <r>
      <rPr>
        <i/>
        <sz val="10"/>
        <rFont val="Arial"/>
        <family val="2"/>
      </rPr>
      <t xml:space="preserve">Life Insurance Capital Adequacy Test </t>
    </r>
    <r>
      <rPr>
        <sz val="10"/>
        <rFont val="Arial"/>
        <family val="2"/>
      </rPr>
      <t xml:space="preserve">and </t>
    </r>
    <r>
      <rPr>
        <i/>
        <sz val="10"/>
        <rFont val="Arial"/>
        <family val="2"/>
      </rPr>
      <t>LICAT General Filing Instructions</t>
    </r>
    <r>
      <rPr>
        <sz val="10"/>
        <rFont val="Arial"/>
        <family val="2"/>
      </rPr>
      <t xml:space="preserve"> </t>
    </r>
  </si>
  <si>
    <t>Submit the completed return to OSFI via the Regulatory Reporting System Secure Site.</t>
  </si>
  <si>
    <r>
      <rPr>
        <vertAlign val="superscript"/>
        <sz val="8"/>
        <rFont val="Arial"/>
        <family val="2"/>
      </rPr>
      <t>1</t>
    </r>
    <r>
      <rPr>
        <sz val="8"/>
        <rFont val="Arial"/>
        <family val="2"/>
      </rPr>
      <t xml:space="preserve"> For ease of reference, the Canadian Institute of Actuaries uses the expression Appointed Actuary.</t>
    </r>
  </si>
  <si>
    <r>
      <t xml:space="preserve">Protected B                                               </t>
    </r>
    <r>
      <rPr>
        <sz val="10"/>
        <rFont val="Arial"/>
        <family val="2"/>
      </rPr>
      <t>when completed</t>
    </r>
  </si>
  <si>
    <t>Quarterly Return (Assurance Attestation)</t>
  </si>
  <si>
    <t>Financial Institution Name:</t>
  </si>
  <si>
    <t>OSFI Identification Code:</t>
  </si>
  <si>
    <t>Period Ending Date:</t>
  </si>
  <si>
    <t>Title:</t>
  </si>
  <si>
    <t>i) accurate and complete, and has been prepared in accordance with the Life Insurance Adequacy Test guideline and related instructions.</t>
  </si>
  <si>
    <t>Explanation if (ii) is selected:</t>
  </si>
  <si>
    <t>i) operating as designed and are effective in ensuring the completeness and accuracy of the report.</t>
  </si>
  <si>
    <t>ii) not operating as designed and/or are not effective in ensuring the completeness and accuracy of the report.</t>
  </si>
  <si>
    <t>For more information see www.osfi-bsif.gc.ca or the Guideline Life Insurance Capital Adequacy Test and LICAT General Filing Instructions.</t>
  </si>
  <si>
    <r>
      <rPr>
        <sz val="10"/>
        <rFont val="Arial"/>
        <family val="2"/>
      </rPr>
      <t>Protected</t>
    </r>
    <r>
      <rPr>
        <sz val="11"/>
        <rFont val="Arial"/>
        <family val="2"/>
      </rPr>
      <t xml:space="preserve">
</t>
    </r>
    <r>
      <rPr>
        <sz val="8"/>
        <rFont val="Arial"/>
        <family val="2"/>
      </rPr>
      <t>when completed</t>
    </r>
  </si>
  <si>
    <t>Insurer</t>
  </si>
  <si>
    <t>Period Ending Date</t>
  </si>
  <si>
    <t>10.100</t>
  </si>
  <si>
    <t>LICAT Ratios</t>
  </si>
  <si>
    <t>Summary Calculations</t>
  </si>
  <si>
    <t>(thousands of dollars, except percentages)</t>
  </si>
  <si>
    <t>Tier 1 Capital (20.100)</t>
  </si>
  <si>
    <t>(A)</t>
  </si>
  <si>
    <t>Tier 2 Capital (20.200)</t>
  </si>
  <si>
    <t>(B)</t>
  </si>
  <si>
    <r>
      <t xml:space="preserve">Available Capital </t>
    </r>
    <r>
      <rPr>
        <sz val="8"/>
        <rFont val="Arial"/>
        <family val="2"/>
      </rPr>
      <t>(A + B)</t>
    </r>
  </si>
  <si>
    <t>(C)</t>
  </si>
  <si>
    <t>Surplus Allowance</t>
  </si>
  <si>
    <t>(D)</t>
  </si>
  <si>
    <t>Eligible Deposits</t>
  </si>
  <si>
    <t>(E)</t>
  </si>
  <si>
    <t>Credit Risk (30.000)</t>
  </si>
  <si>
    <t>Market Risk (50.000)</t>
  </si>
  <si>
    <t>Insurance Risk (60.000)</t>
  </si>
  <si>
    <t>Segregated Fund Guarantee Risk (70.300 &amp; 70.400)</t>
  </si>
  <si>
    <t>Capital Requirements: Before Credits and Non-Diversified Risks</t>
  </si>
  <si>
    <t>(F)</t>
  </si>
  <si>
    <t>Participating, Adjustable and Policyholder Deposits and Group Business Credits (90.000)</t>
  </si>
  <si>
    <t>Diversification Credit (110.000)</t>
  </si>
  <si>
    <t>Credits</t>
  </si>
  <si>
    <t>(G)</t>
  </si>
  <si>
    <t>Operational Risk (80.000)</t>
  </si>
  <si>
    <t>Capital Requirements: Non-Diversified Risks</t>
  </si>
  <si>
    <t>(H)</t>
  </si>
  <si>
    <r>
      <t xml:space="preserve">Base Solvency Buffer </t>
    </r>
    <r>
      <rPr>
        <sz val="8"/>
        <rFont val="Arial"/>
        <family val="2"/>
      </rPr>
      <t>((F - G + H) x Scalar [1.00])</t>
    </r>
  </si>
  <si>
    <t>(I)</t>
  </si>
  <si>
    <t xml:space="preserve"> </t>
  </si>
  <si>
    <r>
      <t>Core Ratio</t>
    </r>
    <r>
      <rPr>
        <sz val="8"/>
        <rFont val="Arial"/>
        <family val="2"/>
      </rPr>
      <t xml:space="preserve"> (%)  </t>
    </r>
    <r>
      <rPr>
        <b/>
        <sz val="8"/>
        <rFont val="Arial"/>
        <family val="2"/>
      </rPr>
      <t xml:space="preserve">                                </t>
    </r>
    <r>
      <rPr>
        <sz val="8"/>
        <rFont val="Arial"/>
        <family val="2"/>
      </rPr>
      <t>([A + 70% D + 70% E] / I) x 100</t>
    </r>
  </si>
  <si>
    <r>
      <t xml:space="preserve">Total Ratio </t>
    </r>
    <r>
      <rPr>
        <sz val="8"/>
        <rFont val="Arial"/>
        <family val="2"/>
      </rPr>
      <t xml:space="preserve">(%)  </t>
    </r>
    <r>
      <rPr>
        <b/>
        <sz val="8"/>
        <rFont val="Arial"/>
        <family val="2"/>
      </rPr>
      <t xml:space="preserve">                                </t>
    </r>
    <r>
      <rPr>
        <sz val="8"/>
        <rFont val="Arial"/>
        <family val="2"/>
      </rPr>
      <t>([C + D + E] / I) x 100</t>
    </r>
  </si>
  <si>
    <r>
      <rPr>
        <sz val="10"/>
        <rFont val="Arial"/>
        <family val="2"/>
      </rPr>
      <t>Protected</t>
    </r>
    <r>
      <rPr>
        <sz val="11"/>
        <rFont val="Arial"/>
        <family val="2"/>
      </rPr>
      <t xml:space="preserve">           </t>
    </r>
    <r>
      <rPr>
        <sz val="8"/>
        <rFont val="Arial"/>
        <family val="2"/>
      </rPr>
      <t>when completed</t>
    </r>
  </si>
  <si>
    <t>10.500</t>
  </si>
  <si>
    <r>
      <t>Eligible Deposits</t>
    </r>
    <r>
      <rPr>
        <b/>
        <vertAlign val="superscript"/>
        <sz val="14"/>
        <rFont val="Arial"/>
        <family val="2"/>
      </rPr>
      <t>1</t>
    </r>
  </si>
  <si>
    <t>(thousands of dollars)</t>
  </si>
  <si>
    <r>
      <t>Capital Requirements for credit risk and market risk</t>
    </r>
    <r>
      <rPr>
        <b/>
        <vertAlign val="superscript"/>
        <sz val="8"/>
        <rFont val="Arial"/>
        <family val="2"/>
      </rPr>
      <t>2</t>
    </r>
  </si>
  <si>
    <t>Excesses of direct liabilities over reinsurance contracts held</t>
  </si>
  <si>
    <t>Deposits Placed by Unregistered Reinsurers - Letters of Credit</t>
  </si>
  <si>
    <t>Deposits Placed by Unregistered Reinsurers - Collateral</t>
  </si>
  <si>
    <t>Total Credit for Reinsurance</t>
  </si>
  <si>
    <t>Less: Requirements for Aggregate Positive Liabilities Ceded to Unregistered Reinsurers</t>
  </si>
  <si>
    <t>Less: Amounts Allocated to Offseting Reserves Ceded</t>
  </si>
  <si>
    <t>Reinsurance claims fluctuation reserves and similar arrangements</t>
  </si>
  <si>
    <r>
      <t>Base Solvency Buffer calculated net of all reinsurance and all currency risk requirements related to unregistered reinsurance</t>
    </r>
    <r>
      <rPr>
        <b/>
        <vertAlign val="superscript"/>
        <sz val="8"/>
        <rFont val="Arial"/>
        <family val="2"/>
      </rPr>
      <t>3</t>
    </r>
  </si>
  <si>
    <r>
      <rPr>
        <vertAlign val="superscript"/>
        <sz val="8"/>
        <rFont val="Arial"/>
        <family val="2"/>
      </rPr>
      <t>1</t>
    </r>
    <r>
      <rPr>
        <sz val="8"/>
        <rFont val="Arial"/>
        <family val="2"/>
      </rPr>
      <t xml:space="preserve"> Section 1.1.4 of the LICAT Guideline</t>
    </r>
  </si>
  <si>
    <t>20.100</t>
  </si>
  <si>
    <t>Available Capital</t>
  </si>
  <si>
    <t>Tier 1</t>
  </si>
  <si>
    <t>Common shares</t>
  </si>
  <si>
    <t>Non-cumulative perpetual preferred shares</t>
  </si>
  <si>
    <t>Other Tier 1 instruments</t>
  </si>
  <si>
    <t>Tier 1 Instruments that meet criteria in sections 2.1.1.1 to 2.1.1.4</t>
  </si>
  <si>
    <t>Preferred shares</t>
  </si>
  <si>
    <t>Hybrids / Tier 1 innovative instruments</t>
  </si>
  <si>
    <t xml:space="preserve"> Tier 1 Instruments, subject to transition per section 2.4.1</t>
  </si>
  <si>
    <t>Instruments issued by subsidiaries on or after Sept. 13, 2016 that qualify per paragraph 2.1.1.5 1)</t>
  </si>
  <si>
    <r>
      <t>Instruments issued by subsidiaries on or after Sept. 13, 2016 subject to the Third Party Share (TPS) Limit in section 2.1.1.5</t>
    </r>
    <r>
      <rPr>
        <vertAlign val="superscript"/>
        <sz val="8"/>
        <rFont val="Arial"/>
        <family val="2"/>
      </rPr>
      <t>3</t>
    </r>
  </si>
  <si>
    <t xml:space="preserve"> Tier 1 Instruments issued by subsidiaries that meet the criteria in sections 2.1.1.1 to 2.1.1.4</t>
  </si>
  <si>
    <t>Instruments issued by subsidiaries prior to Aug. 7, 2014 and subject to section 2.4.1</t>
  </si>
  <si>
    <t>Instruments issued by subsidiaries prior to Sept. 13, 2016 that meet the criteria in sections 2.1.1.1 to 2.1.1.4</t>
  </si>
  <si>
    <t xml:space="preserve"> Tier 1 Instruments issued by subsidiaries, subject to transition per section 2.4.2</t>
  </si>
  <si>
    <r>
      <t xml:space="preserve">Tier 1 Capital Instruments: </t>
    </r>
    <r>
      <rPr>
        <sz val="8"/>
        <color theme="1"/>
        <rFont val="Arial"/>
        <family val="2"/>
      </rPr>
      <t>(A + B + C + D)</t>
    </r>
  </si>
  <si>
    <t>Contributed Surplus</t>
  </si>
  <si>
    <t xml:space="preserve">Adjusted Retained Earnings </t>
  </si>
  <si>
    <t xml:space="preserve">Adjusted AOCI </t>
  </si>
  <si>
    <r>
      <t>Participating Account</t>
    </r>
    <r>
      <rPr>
        <vertAlign val="superscript"/>
        <sz val="8"/>
        <rFont val="Arial"/>
        <family val="2"/>
      </rPr>
      <t>1</t>
    </r>
  </si>
  <si>
    <r>
      <t>Non-Participating Account (mutual companies only)</t>
    </r>
    <r>
      <rPr>
        <vertAlign val="superscript"/>
        <sz val="8"/>
        <rFont val="Arial"/>
        <family val="2"/>
      </rPr>
      <t>2</t>
    </r>
  </si>
  <si>
    <r>
      <t xml:space="preserve">Tier 1 elements, other than capital instruments, attributable to NCI, subject to the TPS Limit in section 2.1.1.5 </t>
    </r>
    <r>
      <rPr>
        <vertAlign val="superscript"/>
        <sz val="8"/>
        <rFont val="Arial"/>
        <family val="2"/>
      </rPr>
      <t>3</t>
    </r>
  </si>
  <si>
    <t>Tax adjustments and amounts recoverable on surrender related to policy-by-policy
negative reserves ceded under unregistered reinsurance (sections 10.2.5 and 10.2.6)</t>
  </si>
  <si>
    <t>Other</t>
  </si>
  <si>
    <t>Tier 1 Capital Elements Other than Capital Instruments</t>
  </si>
  <si>
    <r>
      <t>Gross Tier 1:</t>
    </r>
    <r>
      <rPr>
        <sz val="8"/>
        <color theme="1"/>
        <rFont val="Arial"/>
        <family val="2"/>
      </rPr>
      <t xml:space="preserve"> (E + F)</t>
    </r>
  </si>
  <si>
    <t xml:space="preserve">   Less: Tier 1 Deductions</t>
  </si>
  <si>
    <t xml:space="preserve">Net Tier 1 </t>
  </si>
  <si>
    <t xml:space="preserve">   Less: Tier 2 Deductions in excess of Gross Tier 2 </t>
  </si>
  <si>
    <t xml:space="preserve">Tier 1 </t>
  </si>
  <si>
    <t>Capital Composition for Common Shareholders' Equity &amp; Policyholders’ Equity (%)</t>
  </si>
  <si>
    <t>Capital Composition Tier 1 Capital Instruments Other Than Common Shares (%)</t>
  </si>
  <si>
    <r>
      <rPr>
        <vertAlign val="superscript"/>
        <sz val="8"/>
        <rFont val="Arial"/>
        <family val="2"/>
      </rPr>
      <t xml:space="preserve">1 </t>
    </r>
    <r>
      <rPr>
        <sz val="8"/>
        <rFont val="Arial"/>
        <family val="2"/>
      </rPr>
      <t>For non-stock companies, this refers to residual interest reported either as equity or as a liability in the LIFE return. For joint stock companies, this refers to i) contributions to participating surplus reported as liabilities in the LIFE return and ii) amounts reported as Participating Account Policyholders’ Equity in the LIFE return. Expected shareholder transfers from the participating account included within the contractual service margins are excluded from the participating account, as contractual service margins are included in the determination of Adjusted Retained Earnings.</t>
    </r>
  </si>
  <si>
    <r>
      <rPr>
        <vertAlign val="superscript"/>
        <sz val="8"/>
        <rFont val="Arial"/>
        <family val="2"/>
      </rPr>
      <t xml:space="preserve">2 </t>
    </r>
    <r>
      <rPr>
        <sz val="8"/>
        <rFont val="Arial"/>
        <family val="2"/>
      </rPr>
      <t>This also includes residual interest reported as a liability in the LIFE return.</t>
    </r>
  </si>
  <si>
    <r>
      <rPr>
        <vertAlign val="superscript"/>
        <sz val="8"/>
        <rFont val="Arial"/>
        <family val="2"/>
      </rPr>
      <t>3</t>
    </r>
    <r>
      <rPr>
        <sz val="8"/>
        <rFont val="Arial"/>
        <family val="2"/>
      </rPr>
      <t xml:space="preserve"> Insurers should enter the amount obtained as a result of applying the TPS Limit.</t>
    </r>
  </si>
  <si>
    <t>Next page is 20.200</t>
  </si>
  <si>
    <t>20.200</t>
  </si>
  <si>
    <t xml:space="preserve">Tier 2 </t>
  </si>
  <si>
    <t>Subordinated debt</t>
  </si>
  <si>
    <t>Less:  Accumulated Amortization for Capital Adequacy Purposes</t>
  </si>
  <si>
    <t>Other Tier 2 instruments</t>
  </si>
  <si>
    <t xml:space="preserve">Tier 2 Instruments, that meet criteria in sections 2.2.1.1 to 2.2.1.3                                              </t>
  </si>
  <si>
    <t>Hybrids / Tier 2 innovative instruments</t>
  </si>
  <si>
    <t>Tier 2 Instruments, subject to transition per section 2.4.1</t>
  </si>
  <si>
    <t>Instruments issued by subsidiaries on or after Sept. 13, 2016 that qualify per paragraph 2.2.1.4 1)</t>
  </si>
  <si>
    <r>
      <t xml:space="preserve">Instruments issued by subsidiaries on or after Sept. 13, 2016 subject to the Third Party Share (TPS) Limit in section 2.2.1.4 </t>
    </r>
    <r>
      <rPr>
        <vertAlign val="superscript"/>
        <sz val="8"/>
        <rFont val="Arial"/>
        <family val="2"/>
      </rPr>
      <t>1</t>
    </r>
  </si>
  <si>
    <t xml:space="preserve"> Tier 2 Instruments issued by subsidiaries that meet the criteria in sections 2.2.1.1 to 2.2.1.3</t>
  </si>
  <si>
    <t>Instruments issued by subsidiaries prior to Sept. 13, 2016 that meet the criteria in sections 2.2.1.1 to 2.2.1.3</t>
  </si>
  <si>
    <t xml:space="preserve"> Tier 2 Instruments issued by subsidiaries subject to transition per section 2.4.2</t>
  </si>
  <si>
    <r>
      <t xml:space="preserve">Tier 2 Capital Instruments: </t>
    </r>
    <r>
      <rPr>
        <sz val="8"/>
        <rFont val="Arial"/>
        <family val="2"/>
      </rPr>
      <t>(A + B + C + D)</t>
    </r>
    <r>
      <rPr>
        <b/>
        <sz val="8"/>
        <rFont val="Arial"/>
        <family val="2"/>
      </rPr>
      <t xml:space="preserve">                                                                                                                                              </t>
    </r>
  </si>
  <si>
    <t>50% of Each Net DB Pension Plan Asset deducted from Gross Tier 1</t>
  </si>
  <si>
    <t>Adjustment amount to amortize the impact on total capital on account of the net DB pension plan liability (asset)</t>
  </si>
  <si>
    <t>Share premium resulting from the issuance of capital instruments included in Tier 2 capital</t>
  </si>
  <si>
    <t xml:space="preserve">Other </t>
  </si>
  <si>
    <t>Tier 2 Capital Elements Other than Capital Instruments</t>
  </si>
  <si>
    <t>Gross Tier 2: (E + F)</t>
  </si>
  <si>
    <r>
      <t xml:space="preserve">   Less: Tier 2 Deductions</t>
    </r>
    <r>
      <rPr>
        <sz val="8"/>
        <rFont val="Arial"/>
        <family val="2"/>
      </rPr>
      <t xml:space="preserve"> (20.300)</t>
    </r>
  </si>
  <si>
    <t>Net Tier 2</t>
  </si>
  <si>
    <t xml:space="preserve">   Less: Net Tier 2 Capital in excess of Net Tier 1</t>
  </si>
  <si>
    <t>Tier 2</t>
  </si>
  <si>
    <r>
      <rPr>
        <vertAlign val="superscript"/>
        <sz val="8"/>
        <rFont val="Arial"/>
        <family val="2"/>
      </rPr>
      <t xml:space="preserve">1 </t>
    </r>
    <r>
      <rPr>
        <sz val="8"/>
        <rFont val="Arial"/>
        <family val="2"/>
      </rPr>
      <t>Insurers should enter the amount obtained as a result of applying the TPS Limit.</t>
    </r>
  </si>
  <si>
    <t>Next page is 20.300</t>
  </si>
  <si>
    <t>20.300</t>
  </si>
  <si>
    <t xml:space="preserve">Deductions </t>
  </si>
  <si>
    <t>Goodwill</t>
  </si>
  <si>
    <t>Intangible Assets (including Computer Software Intangibles)</t>
  </si>
  <si>
    <t>Investments in Own Tier 1 Capital</t>
  </si>
  <si>
    <t>Reciprocal Cross Holdings of Tier 1 Capital</t>
  </si>
  <si>
    <t>Encumbered Assets</t>
  </si>
  <si>
    <t>Investments in Tier 1 Capital of Controlled Non-life Financial Corporations</t>
  </si>
  <si>
    <t xml:space="preserve">       Less: Credit for reinsurance applied to aggregate liabilities </t>
  </si>
  <si>
    <t>Excesses of reinsurance contracts held over direct liabilities (section 10.2.3)</t>
  </si>
  <si>
    <t>Aggregate reinsurance contracts held that are assets that correspond to future business (other than future business that has been assumed through reinsurance contracts issued), in excess of those held that are liabilities</t>
  </si>
  <si>
    <t>Negative DSRs and negative reserves resulting from similar experience levelling mechanisms related to participating business</t>
  </si>
  <si>
    <t>Purchased Options, for which the company elects deduction</t>
  </si>
  <si>
    <t>DTA Non-Temporary</t>
  </si>
  <si>
    <t xml:space="preserve">DTA Temporary </t>
  </si>
  <si>
    <t>Other Tier 1</t>
  </si>
  <si>
    <t>Tier 1 Deductions</t>
  </si>
  <si>
    <t>Investments in Own Tier 2 Capital</t>
  </si>
  <si>
    <t>Investments in Tier 2 Capital of Controlled Non-life Financial Corporations</t>
  </si>
  <si>
    <t>Reciprocal Cross Holdings of Tier 2 Capital</t>
  </si>
  <si>
    <t>Other Tier 2</t>
  </si>
  <si>
    <t>Tier 2 Deductions</t>
  </si>
  <si>
    <r>
      <rPr>
        <vertAlign val="superscript"/>
        <sz val="8"/>
        <rFont val="Arial"/>
        <family val="2"/>
      </rPr>
      <t>1</t>
    </r>
    <r>
      <rPr>
        <sz val="8"/>
        <rFont val="Arial"/>
        <family val="2"/>
      </rPr>
      <t xml:space="preserve"> Insurers can only reduce the amount of net plan assets by available refunds if they obtain prior written OSFI supervisory approval. </t>
    </r>
  </si>
  <si>
    <t>Memo Items - DTL offsets from Available Capital deductions</t>
  </si>
  <si>
    <t>Net Defined Benefit (DB) Pension Plan Assets</t>
  </si>
  <si>
    <t>Total DTL offsets from Available Capital deductions</t>
  </si>
  <si>
    <t>Next page is 20.600</t>
  </si>
  <si>
    <t>20.600</t>
  </si>
  <si>
    <t xml:space="preserve">Negative Reserves </t>
  </si>
  <si>
    <t>Negative Reserves</t>
  </si>
  <si>
    <t>Negative Reserves Net Of All Reinsurance</t>
  </si>
  <si>
    <t>Best estimate negative reserves calculated policy-by-policy before reductions, existing business</t>
  </si>
  <si>
    <t xml:space="preserve">       Amount eligible for tax effecting</t>
  </si>
  <si>
    <t>Best estimate negative reserves calculated policy-by-policy before reductions, future business assumed through reinsurance</t>
  </si>
  <si>
    <t xml:space="preserve">     Amount eligible for tax effecting</t>
  </si>
  <si>
    <t>Amounts Recoverable On Surrender:</t>
  </si>
  <si>
    <t>100% of the surrender charge of a segregated fund guarantee policy</t>
  </si>
  <si>
    <t>Reduction limit for amounts recoverable on surrender</t>
  </si>
  <si>
    <t>Total amounts recoverable on surrender</t>
  </si>
  <si>
    <t>Net negative reserves retained</t>
  </si>
  <si>
    <t xml:space="preserve">(C) </t>
  </si>
  <si>
    <t xml:space="preserve">(E) </t>
  </si>
  <si>
    <t>Amounts recoverable on surrender on policy-by-policy negative reserves ceded before application of limits by reinsurer</t>
  </si>
  <si>
    <t>Amounts recoverable on surrender on policy-by-policy negative reserves ceded after application of limits by reinsurer</t>
  </si>
  <si>
    <t>Memo Items – adjustments reflected on other pages of the LICAT Quarterly Return (LCQ)</t>
  </si>
  <si>
    <t>Adjustment for the effect of income taxes (section 10.2.5)</t>
  </si>
  <si>
    <t>Adjustment for amounts recoverable on surrender (section 10.2.6):</t>
  </si>
  <si>
    <t>Next page is 30.000</t>
  </si>
  <si>
    <t>30.000</t>
  </si>
  <si>
    <t>Credit Risk</t>
  </si>
  <si>
    <t>TOTAL</t>
  </si>
  <si>
    <t>CANADA</t>
  </si>
  <si>
    <t>US</t>
  </si>
  <si>
    <t>UK</t>
  </si>
  <si>
    <t>EUROPE</t>
  </si>
  <si>
    <t>JAPAN</t>
  </si>
  <si>
    <t>OTHER</t>
  </si>
  <si>
    <t>Short Term Investments (30.100)</t>
  </si>
  <si>
    <t>Bonds (30.200)</t>
  </si>
  <si>
    <t>Asset Backed Securities (30.300)</t>
  </si>
  <si>
    <t>Leases and Other Loans (30.600)</t>
  </si>
  <si>
    <t>Mortgages (30.400)</t>
  </si>
  <si>
    <t>Reinsurance Contracts Held, Receivables and Other Assets (30.500)</t>
  </si>
  <si>
    <t>Off-balance Sheet Exposures (40.100)</t>
  </si>
  <si>
    <t>Letters of credit and other acceptable collateral used to obtain capital credit for unregistered reinsurance</t>
  </si>
  <si>
    <t>Credit Risk - Participating Products</t>
  </si>
  <si>
    <t>Credit Risk - Non Participating Products</t>
  </si>
  <si>
    <t>Credit Risk Required Capital</t>
  </si>
  <si>
    <t>Next page is 50.000</t>
  </si>
  <si>
    <t>50.000</t>
  </si>
  <si>
    <t>Market Risk</t>
  </si>
  <si>
    <t>Interest Rate (50.100)</t>
  </si>
  <si>
    <t>Equity (50.200)</t>
  </si>
  <si>
    <t>Preferred Shares (50.200)</t>
  </si>
  <si>
    <t>Real Estate (50.300)</t>
  </si>
  <si>
    <t>Index Linked RPT Products (50.400)</t>
  </si>
  <si>
    <t>Currency (50.500)</t>
  </si>
  <si>
    <t>Acceptable collateral used to obtain capital credit for unregistered reinsurance</t>
  </si>
  <si>
    <t>Market Risk - Participating Products</t>
  </si>
  <si>
    <t>Market Risk - Non Participating Products</t>
  </si>
  <si>
    <t>Market Risk Required Capital</t>
  </si>
  <si>
    <r>
      <t>Next page is 50.100</t>
    </r>
    <r>
      <rPr>
        <strike/>
        <sz val="8"/>
        <rFont val="Arial"/>
        <family val="2"/>
      </rPr>
      <t xml:space="preserve"> </t>
    </r>
  </si>
  <si>
    <t>50.100</t>
  </si>
  <si>
    <t xml:space="preserve">Interest Rate Risk </t>
  </si>
  <si>
    <t>Non-Participating Products</t>
  </si>
  <si>
    <t>PV of Net Cash Flows (including risk adjustments):</t>
  </si>
  <si>
    <t>Initial Scenario Discount Rates</t>
  </si>
  <si>
    <t>Scenario i</t>
  </si>
  <si>
    <t>Scenario ii</t>
  </si>
  <si>
    <t>Scenario iii</t>
  </si>
  <si>
    <t>Scenario iv</t>
  </si>
  <si>
    <t>Worst Common Scenario (CANADA/US)</t>
  </si>
  <si>
    <t>Worst Scenario (Other than CANADA/US)</t>
  </si>
  <si>
    <r>
      <t xml:space="preserve">PV of Net Cash Flows (including </t>
    </r>
    <r>
      <rPr>
        <i/>
        <sz val="8"/>
        <rFont val="Arial"/>
        <family val="2"/>
      </rPr>
      <t>risk adjustments) of the Selected Common Scenario/Worst Scenario</t>
    </r>
  </si>
  <si>
    <t>Required Capital Non-Par</t>
  </si>
  <si>
    <t>Participating Products (Non Pass Through)</t>
  </si>
  <si>
    <t>PV of Net Cash Flows (current quarter, including risk adjustments):</t>
  </si>
  <si>
    <t>PV of Net Cash Flows (current quarter, including risk adjustments) of the Selected Common Scenario/Worst Scenario</t>
  </si>
  <si>
    <t>Required Capital Par (current quarter)</t>
  </si>
  <si>
    <t>Required Capital Par (smoothed)</t>
  </si>
  <si>
    <t>Participating Products (Pass Through)</t>
  </si>
  <si>
    <t xml:space="preserve">  CI Stress</t>
  </si>
  <si>
    <t>Required Capital Total</t>
  </si>
  <si>
    <t>Next page is 60.000</t>
  </si>
  <si>
    <t>60.000</t>
  </si>
  <si>
    <t>Insurance Risk</t>
  </si>
  <si>
    <t>Level and Trend</t>
  </si>
  <si>
    <t>Volatility and Catastrophe</t>
  </si>
  <si>
    <t>Minimum death benefit guarantee on index linked RPT products</t>
  </si>
  <si>
    <t>Less: Portfolio Volume Credit</t>
  </si>
  <si>
    <t xml:space="preserve">Mortality </t>
  </si>
  <si>
    <t>Level</t>
  </si>
  <si>
    <t>Trend</t>
  </si>
  <si>
    <t xml:space="preserve">Longevity </t>
  </si>
  <si>
    <t>Morbidity Incidence</t>
  </si>
  <si>
    <t>Morbidity Termination</t>
  </si>
  <si>
    <t xml:space="preserve">Lapse Supported </t>
  </si>
  <si>
    <t>Lapse Sensitive</t>
  </si>
  <si>
    <t>Level, trend, volatility and catastrophe</t>
  </si>
  <si>
    <t>Expense</t>
  </si>
  <si>
    <t>P&amp;C Insurance (per MCT)</t>
  </si>
  <si>
    <t>Insurance Risk - Participating Products</t>
  </si>
  <si>
    <t>Insurance Risk - Non Participating Products</t>
  </si>
  <si>
    <t>Insurance Risk Required Capital</t>
  </si>
  <si>
    <t>Memo Items:</t>
  </si>
  <si>
    <t>Credit for stop-loss arrangements</t>
  </si>
  <si>
    <t>70.300</t>
  </si>
  <si>
    <t>Segregated Fund Guarantee Risk (Standard Approach)</t>
  </si>
  <si>
    <t>Mortality</t>
  </si>
  <si>
    <t>Lapse</t>
  </si>
  <si>
    <t>Guaranteed value for Segregated Fund Guarantees Standard Approach</t>
  </si>
  <si>
    <t>Next page is 70.400</t>
  </si>
  <si>
    <t>70.400</t>
  </si>
  <si>
    <t>Segregated Fund Guarantee Risk (Simplified Option)</t>
  </si>
  <si>
    <t>Guaranteed value for Segregated Fund Guarantees- Simplified Option</t>
  </si>
  <si>
    <t>Next page is 80.000</t>
  </si>
  <si>
    <t>80.000</t>
  </si>
  <si>
    <t>Operational Risk</t>
  </si>
  <si>
    <t>Risk Factor</t>
  </si>
  <si>
    <t>Direct Premiums Received</t>
  </si>
  <si>
    <t>12 Months Premiums/Account Values/Liabilities - Current Year</t>
  </si>
  <si>
    <t>Individual Life (including Universal Life)</t>
  </si>
  <si>
    <t>Group Life (including Universal Life)</t>
  </si>
  <si>
    <t>Other (excluding annuities)</t>
  </si>
  <si>
    <t>Reinsurance Premiums:</t>
  </si>
  <si>
    <t xml:space="preserve">Assumed Premiums Received </t>
  </si>
  <si>
    <t>Investment Type Products and Annuities:</t>
  </si>
  <si>
    <t>Segregated Funds (with guarantees)</t>
  </si>
  <si>
    <t xml:space="preserve">Annuity Liabilities (payout) and Longevity Risk Transfer Equivalents </t>
  </si>
  <si>
    <t>Universal Life</t>
  </si>
  <si>
    <t>Mutual Funds, GICs, Other Investment-Type Products and Annuity Liabilities (accumulation)</t>
  </si>
  <si>
    <t xml:space="preserve">Business Volume </t>
  </si>
  <si>
    <t>12 Months Premiums/Account Values/Liabilities - Prior Year</t>
  </si>
  <si>
    <t>Assumed Premiums Received</t>
  </si>
  <si>
    <t>Large Increase in Business Volume</t>
  </si>
  <si>
    <t>LICAT Book Values</t>
  </si>
  <si>
    <t>Premiums Paid for Reinsurance Contracts Held</t>
  </si>
  <si>
    <t>Required Capital for Credit, Insurance and Market Risks (net of credits and diversification)</t>
  </si>
  <si>
    <t>Required Capital for Segregated Fund Guarantees</t>
  </si>
  <si>
    <t>General</t>
  </si>
  <si>
    <r>
      <t xml:space="preserve">Operational Risk Required Capital: </t>
    </r>
    <r>
      <rPr>
        <sz val="8"/>
        <color theme="1"/>
        <rFont val="Arial"/>
        <family val="2"/>
      </rPr>
      <t>(A + B + C)</t>
    </r>
  </si>
  <si>
    <t>Next page is 90.000</t>
  </si>
  <si>
    <t>90.000</t>
  </si>
  <si>
    <t>Participating, Adjustable and Policyholder Deposits and Group Business Credits</t>
  </si>
  <si>
    <t>Required Capital for Participating Products before Credits and Non-Diversified Risks</t>
  </si>
  <si>
    <t>Required Capital, reduced by Par RPT features</t>
  </si>
  <si>
    <r>
      <rPr>
        <b/>
        <sz val="8"/>
        <color theme="1"/>
        <rFont val="Arial"/>
        <family val="2"/>
      </rPr>
      <t>Par Credit</t>
    </r>
    <r>
      <rPr>
        <b/>
        <vertAlign val="superscript"/>
        <sz val="8"/>
        <color theme="1"/>
        <rFont val="Arial"/>
        <family val="2"/>
      </rPr>
      <t>1</t>
    </r>
  </si>
  <si>
    <t>Required Capital for Non-Participating Products before Credits and Non-Diversified Risks</t>
  </si>
  <si>
    <t>Required Capital, reduced by adjustable features</t>
  </si>
  <si>
    <r>
      <rPr>
        <b/>
        <sz val="8"/>
        <color theme="1"/>
        <rFont val="Arial"/>
        <family val="2"/>
      </rPr>
      <t>Adjustable Credit</t>
    </r>
    <r>
      <rPr>
        <b/>
        <vertAlign val="superscript"/>
        <sz val="8"/>
        <color theme="1"/>
        <rFont val="Arial"/>
        <family val="2"/>
      </rPr>
      <t>1</t>
    </r>
  </si>
  <si>
    <t xml:space="preserve">    Hold harmless arrangements </t>
  </si>
  <si>
    <t xml:space="preserve">    Policyholder deposits </t>
  </si>
  <si>
    <t xml:space="preserve">Credits for Policyholder Deposits and Group Business </t>
  </si>
  <si>
    <r>
      <rPr>
        <vertAlign val="superscript"/>
        <sz val="8"/>
        <rFont val="Arial"/>
        <family val="2"/>
      </rPr>
      <t>1</t>
    </r>
    <r>
      <rPr>
        <sz val="8"/>
        <rFont val="Arial"/>
        <family val="2"/>
      </rPr>
      <t xml:space="preserve"> After consideration and application of all conditions, floors and limits, and smoothing.</t>
    </r>
  </si>
  <si>
    <t>Next page is 110.000</t>
  </si>
  <si>
    <t>110.000</t>
  </si>
  <si>
    <t xml:space="preserve">Diversification Credit </t>
  </si>
  <si>
    <t>Participating Products</t>
  </si>
  <si>
    <t>Undiversified Risk Requirement (U)</t>
  </si>
  <si>
    <t>Diversified Risk Requirement (D)</t>
  </si>
  <si>
    <t>Adjusted Diversified Requirement for Insurance, Credit and Market Risk (K)</t>
  </si>
  <si>
    <t>Level and Trend Component for Insurance Risk (LT)</t>
  </si>
  <si>
    <t>Diversification Credit - Par (U - K)</t>
  </si>
  <si>
    <t>Diversification Credit - Non-Par (U - K)</t>
  </si>
  <si>
    <t>Total</t>
  </si>
  <si>
    <t>Diversification Credit - Total (U - K)</t>
  </si>
  <si>
    <t>Next page is 120.000</t>
  </si>
  <si>
    <t>120.000</t>
  </si>
  <si>
    <t>LIMAT Ratios</t>
  </si>
  <si>
    <t>Available Margin</t>
  </si>
  <si>
    <t>Other Admitted Assets</t>
  </si>
  <si>
    <t>Required Margin: Before Credits and Non-Diversified Risks</t>
  </si>
  <si>
    <t>Required Margin: Non-Diversified Risks</t>
  </si>
  <si>
    <r>
      <t>Required Margin</t>
    </r>
    <r>
      <rPr>
        <sz val="8"/>
        <rFont val="Arial"/>
        <family val="2"/>
      </rPr>
      <t xml:space="preserve"> ((E - F + G) x Scalar [1.00]) </t>
    </r>
  </si>
  <si>
    <r>
      <t>Core Ratio</t>
    </r>
    <r>
      <rPr>
        <sz val="8"/>
        <rFont val="Arial"/>
        <family val="2"/>
      </rPr>
      <t xml:space="preserve"> (%)   </t>
    </r>
    <r>
      <rPr>
        <b/>
        <sz val="8"/>
        <rFont val="Arial"/>
        <family val="2"/>
      </rPr>
      <t xml:space="preserve">                                             </t>
    </r>
    <r>
      <rPr>
        <sz val="8"/>
        <rFont val="Arial"/>
        <family val="2"/>
      </rPr>
      <t xml:space="preserve"> ([A + 70% C + 70% D - B] / H) x 100</t>
    </r>
  </si>
  <si>
    <r>
      <t>Total Ratio</t>
    </r>
    <r>
      <rPr>
        <sz val="8"/>
        <rFont val="Arial"/>
        <family val="2"/>
      </rPr>
      <t xml:space="preserve"> (%)    </t>
    </r>
    <r>
      <rPr>
        <b/>
        <sz val="8"/>
        <rFont val="Arial"/>
        <family val="2"/>
      </rPr>
      <t xml:space="preserve">                                             </t>
    </r>
    <r>
      <rPr>
        <sz val="8"/>
        <rFont val="Arial"/>
        <family val="2"/>
      </rPr>
      <t>([A + C + D] / H) x 100</t>
    </r>
  </si>
  <si>
    <t>Next page is 120.100</t>
  </si>
  <si>
    <t>120.100</t>
  </si>
  <si>
    <t>LIMAT</t>
  </si>
  <si>
    <t>I) 50% of (Required Margin less Risk Adjustment Net of Registered Reinsurance only)</t>
  </si>
  <si>
    <t>II) Sum of:</t>
  </si>
  <si>
    <t>Amounts due from federally or provincially regulated insurers that are not in arrears, are unencumbered, are under the control of the Chief Agent and that have not been deducted from assets required</t>
  </si>
  <si>
    <t>Less: Tax adjustments and amounts recoverable on surrender related to policy-by-policy negative reserves ceded under unregistered reinsurance (sections 10.2.5 and 10.2.6)</t>
  </si>
  <si>
    <t>Adjustment amount to amortize impact on Assets Required of the net DB pension plan liability</t>
  </si>
  <si>
    <t>Right-of-use assets associated with owner-occupied leased properties</t>
  </si>
  <si>
    <t xml:space="preserve">Accumulated net after tax revaluation (losses) in excess of gains on owner-occupied property vested in trust </t>
  </si>
  <si>
    <t xml:space="preserve">Net after tax revaluation gains on owner-occupied property vested in trust </t>
  </si>
  <si>
    <t>Other LIMAT Deductions and Adjustments</t>
  </si>
  <si>
    <t>LIMAT Deductions and Adjustments</t>
  </si>
  <si>
    <r>
      <t>Vested Assets in Canada</t>
    </r>
    <r>
      <rPr>
        <vertAlign val="superscript"/>
        <sz val="8"/>
        <rFont val="Arial"/>
        <family val="2"/>
      </rPr>
      <t>1</t>
    </r>
  </si>
  <si>
    <t>Plus: Investment Income due and accrued on Vested Assets in Canada</t>
  </si>
  <si>
    <r>
      <t>Insurance contract liabilities</t>
    </r>
    <r>
      <rPr>
        <vertAlign val="superscript"/>
        <sz val="8"/>
        <rFont val="Arial"/>
        <family val="2"/>
      </rPr>
      <t>2</t>
    </r>
    <r>
      <rPr>
        <sz val="8"/>
        <rFont val="Arial"/>
        <family val="2"/>
      </rPr>
      <t>,net of all reinsurance ceded</t>
    </r>
  </si>
  <si>
    <t>Plus:  Policyholder amounts on deposit</t>
  </si>
  <si>
    <t>Plus:  Accounts payable</t>
  </si>
  <si>
    <t>Plus:  Income taxes payable</t>
  </si>
  <si>
    <t>Plus:  The difference between Restated Liabilities for segregated fund guarantees and the Best Estimate Liability for these guarantees, if positive</t>
  </si>
  <si>
    <t>Plus:  Mortgage loans and other real estate encumbrances</t>
  </si>
  <si>
    <t>Plus:  Deferred income tax liabilities</t>
  </si>
  <si>
    <t>Plus:  Other Canadian liabilities</t>
  </si>
  <si>
    <t>Net aggregate positive policy liabilities ceded to unregistered reinsurers</t>
  </si>
  <si>
    <t>Plus: excesses of reinsurance contracts held over direct liabilities (section 10.2.3)</t>
  </si>
  <si>
    <t>Plus:  Net Defined Benefit Pension Plan recognized as a Liability on the branch’s balance sheet net of any associated Deferred Tax Asset</t>
  </si>
  <si>
    <t>Plus:  All contractual service margins that are assets (other than those in respect of segregated fund contracts)</t>
  </si>
  <si>
    <t>Plus:  All contractual service margins that are assets (segregated fund contracts)</t>
  </si>
  <si>
    <t>Less: All contractual service margins that are liabilities (other than those in respect of segregated fund contracts)</t>
  </si>
  <si>
    <t>Less: All contractual service margins that are liabilities (segregated fund contracts)</t>
  </si>
  <si>
    <t>Less:  Tax adjustments and amounts recoverable on surrender related to policy-by-policy negative reserves ceded under unregistered reinsurance (sections 10.2.5 and 10.2.6)</t>
  </si>
  <si>
    <r>
      <t>Less:  Amounts due from federally regulated insurers and from registered reinsurers</t>
    </r>
    <r>
      <rPr>
        <vertAlign val="superscript"/>
        <sz val="8"/>
        <rFont val="Arial"/>
        <family val="2"/>
      </rPr>
      <t>2</t>
    </r>
    <r>
      <rPr>
        <sz val="8"/>
        <rFont val="Arial"/>
        <family val="2"/>
      </rPr>
      <t>, that can be legally netted against the actuarial liabilities of the branch and that meet the conditions set out in section 12.2.5 of the LICAT Guideline</t>
    </r>
  </si>
  <si>
    <t>Less:  Volatility adjustment for changes in Cost of Guarantee Liabilities for Participating and Non-Participating products (excluding Segregated Funds)</t>
  </si>
  <si>
    <t>Other Assets Required</t>
  </si>
  <si>
    <t>Assets Required</t>
  </si>
  <si>
    <r>
      <rPr>
        <vertAlign val="superscript"/>
        <sz val="8"/>
        <rFont val="Arial"/>
        <family val="2"/>
      </rPr>
      <t>2</t>
    </r>
    <r>
      <rPr>
        <sz val="8"/>
        <rFont val="Arial"/>
        <family val="2"/>
      </rPr>
      <t xml:space="preserve"> As Reference section 12.2.5 of the LICAT Guideline. Includes amounts for provisions for policyholder dividends, experience rating refunds, and discretionary participation features, as well as amounts for outstanding claims and adjustment expenses.</t>
    </r>
  </si>
  <si>
    <t>END</t>
  </si>
  <si>
    <t>Credit Risk (A) prior to scalar and smoothing</t>
  </si>
  <si>
    <t>Market Risk (B) prior to scalar and smoothing</t>
  </si>
  <si>
    <t>Insurance Risk (C) prior to scalar and smoothing</t>
  </si>
  <si>
    <t>Guaranteed Minimum Death Benefit (GMDB) prior to scalar and smoothing</t>
  </si>
  <si>
    <t>Guaranteed Minimum Maturity Benefit (GMMB) prior to scalar and smoothing</t>
  </si>
  <si>
    <t>Guaranteed Minimum Withdrawal Benefit (GMWB) prior to scalar and smoothing</t>
  </si>
  <si>
    <t>Other Products prior to scalar and smoothing</t>
  </si>
  <si>
    <t>Next page is 10.500</t>
  </si>
  <si>
    <r>
      <rPr>
        <vertAlign val="superscript"/>
        <sz val="8"/>
        <rFont val="Arial"/>
        <family val="2"/>
      </rPr>
      <t>2</t>
    </r>
    <r>
      <rPr>
        <sz val="8"/>
        <rFont val="Arial"/>
        <family val="2"/>
      </rPr>
      <t xml:space="preserve"> Section 10.3.3 of the LICAT Guideline</t>
    </r>
  </si>
  <si>
    <t>Next page is 20.100</t>
  </si>
  <si>
    <t>Volatility adjustment for changes in Cost of Guarantee Liabilities for Participating and Non-Participating products (excluding Segregated Funds)</t>
  </si>
  <si>
    <r>
      <rPr>
        <vertAlign val="superscript"/>
        <sz val="8"/>
        <rFont val="Arial"/>
        <family val="2"/>
      </rPr>
      <t>4</t>
    </r>
    <r>
      <rPr>
        <sz val="8"/>
        <rFont val="Arial"/>
        <family val="2"/>
      </rPr>
      <t>At Q4, the CSM Asset total and Liability total amounts should equal the amounts reported in Schedule 20.400 of the LICAT Annual Supplement.</t>
    </r>
  </si>
  <si>
    <t>Aggregate Positive Policy Liabilities Ceded to Unregistered Reinsurers (section 10.2.1)</t>
  </si>
  <si>
    <r>
      <t xml:space="preserve">85% of commission chargebacks </t>
    </r>
    <r>
      <rPr>
        <b/>
        <sz val="8"/>
        <rFont val="Arial"/>
        <family val="2"/>
      </rPr>
      <t>(Section 2.1.2.9.1)</t>
    </r>
  </si>
  <si>
    <r>
      <t xml:space="preserve">Scalar x (1 + operational risk factor) x 70% of marginal risk requirements </t>
    </r>
    <r>
      <rPr>
        <b/>
        <sz val="8"/>
        <rFont val="Arial"/>
        <family val="2"/>
      </rPr>
      <t>(Section 2.1.2.9.2 and 2.1.2.9.3)</t>
    </r>
  </si>
  <si>
    <r>
      <t xml:space="preserve">Adjustment for policies assumed under YRT treaties </t>
    </r>
    <r>
      <rPr>
        <b/>
        <sz val="8"/>
        <rFont val="Arial"/>
        <family val="2"/>
      </rPr>
      <t>(Section 2.1.2.9.4)</t>
    </r>
  </si>
  <si>
    <r>
      <t xml:space="preserve">Outstanding earned premiums for group business </t>
    </r>
    <r>
      <rPr>
        <b/>
        <sz val="8"/>
        <rFont val="Arial"/>
        <family val="2"/>
      </rPr>
      <t>(Section 2.1.2.9.5)</t>
    </r>
  </si>
  <si>
    <t>Offsetting  Policy Liabilities Ceded To Unregistered Reinsurers (section 10.2.2):</t>
  </si>
  <si>
    <t>Best estimate offsetting policy liabilities ceded</t>
  </si>
  <si>
    <t>Credit for unregistered reinsurance applied to offsetting  policy liabilities ceded</t>
  </si>
  <si>
    <t>Net offsetting policy liabilities ceded</t>
  </si>
  <si>
    <t>Best estimate negative policy liabilities ceded to unregistered reinsurers with recourse (section 10.2.4)</t>
  </si>
  <si>
    <t>Aggregated negative Best Estimate Liabilites ceded to unregistered reinsurers (section 10.2.7)</t>
  </si>
  <si>
    <r>
      <t>Adjustment for stop-loss arrangements (section 10.5)</t>
    </r>
    <r>
      <rPr>
        <b/>
        <vertAlign val="superscript"/>
        <sz val="8"/>
        <rFont val="Arial"/>
        <family val="2"/>
      </rPr>
      <t>1</t>
    </r>
  </si>
  <si>
    <t>Total Tier 2 Addition / Other Admitted Assets                  (F + H - (0.9 x A) + (0.2 x B))</t>
  </si>
  <si>
    <r>
      <rPr>
        <vertAlign val="superscript"/>
        <sz val="8"/>
        <rFont val="Arial"/>
        <family val="2"/>
      </rPr>
      <t>1</t>
    </r>
    <r>
      <rPr>
        <sz val="8"/>
        <rFont val="Arial"/>
        <family val="2"/>
      </rPr>
      <t xml:space="preserve"> Ceding insurers should enter a negative amount for a reduction in Tier 1 Deduction / Assets Required; assuming insurers should enter a positive amount for an increase in Tier 1 Deduction / Assets Required.</t>
    </r>
  </si>
  <si>
    <t>Next page is 70.300</t>
  </si>
  <si>
    <r>
      <t>Required Capital for Segregated Fund Guarantees Standard Approach with scalar and smoothing</t>
    </r>
    <r>
      <rPr>
        <b/>
        <vertAlign val="superscript"/>
        <sz val="8"/>
        <rFont val="Arial"/>
        <family val="2"/>
      </rPr>
      <t>1</t>
    </r>
  </si>
  <si>
    <r>
      <t>Required Capital for Segregated Fund Guarantees - Simplified Option with scalar and smoothing</t>
    </r>
    <r>
      <rPr>
        <b/>
        <vertAlign val="superscript"/>
        <sz val="8"/>
        <rFont val="Arial"/>
        <family val="2"/>
      </rPr>
      <t>1</t>
    </r>
  </si>
  <si>
    <r>
      <rPr>
        <vertAlign val="superscript"/>
        <sz val="8"/>
        <rFont val="Arial"/>
        <family val="2"/>
      </rPr>
      <t>1</t>
    </r>
    <r>
      <rPr>
        <sz val="8"/>
        <rFont val="Arial"/>
        <family val="2"/>
      </rPr>
      <t xml:space="preserve"> Includes scalar and smoothing, will not equal to the sum of products above, as the products are prior to scalar and smoothing.</t>
    </r>
  </si>
  <si>
    <r>
      <t>Subtotal</t>
    </r>
    <r>
      <rPr>
        <b/>
        <i/>
        <sz val="8"/>
        <rFont val="Arial"/>
        <family val="2"/>
      </rPr>
      <t xml:space="preserve"> </t>
    </r>
    <r>
      <rPr>
        <i/>
        <sz val="8"/>
        <rFont val="Arial"/>
        <family val="2"/>
      </rPr>
      <t>(B + C - D + E + F)</t>
    </r>
  </si>
  <si>
    <r>
      <t xml:space="preserve">Other Admitted Assets </t>
    </r>
    <r>
      <rPr>
        <sz val="8"/>
        <rFont val="Arial"/>
        <family val="2"/>
      </rPr>
      <t xml:space="preserve">(Lesser of A or H)       </t>
    </r>
    <r>
      <rPr>
        <b/>
        <sz val="8"/>
        <rFont val="Arial"/>
        <family val="2"/>
      </rPr>
      <t xml:space="preserve">                                                                                                        </t>
    </r>
  </si>
  <si>
    <t>(K)</t>
  </si>
  <si>
    <t>(L)</t>
  </si>
  <si>
    <t>Subtotal (K + L)</t>
  </si>
  <si>
    <t>(M)</t>
  </si>
  <si>
    <r>
      <t xml:space="preserve">Assets Available </t>
    </r>
    <r>
      <rPr>
        <sz val="8"/>
        <rFont val="Arial"/>
        <family val="2"/>
      </rPr>
      <t>(M + I - J)</t>
    </r>
  </si>
  <si>
    <t>(N)</t>
  </si>
  <si>
    <t>Aggregate positive policy liabilities ceded to unregistered reinsurers (section 10.2.1)</t>
  </si>
  <si>
    <t>Less: Credit for reinsurance applied to aggregate positive policy liabilities</t>
  </si>
  <si>
    <t>Less:  Agents' debit balances</t>
  </si>
  <si>
    <t>(O)</t>
  </si>
  <si>
    <r>
      <t xml:space="preserve">Available Margin </t>
    </r>
    <r>
      <rPr>
        <sz val="8"/>
        <rFont val="Arial"/>
        <family val="2"/>
      </rPr>
      <t>(N - O)</t>
    </r>
  </si>
  <si>
    <t>(J)</t>
  </si>
  <si>
    <r>
      <t>Contractual service margins reported as assets (other than those in respect of segregated fund contracts) included in the calculation of Adjusted Retained Earnings above</t>
    </r>
    <r>
      <rPr>
        <vertAlign val="superscript"/>
        <sz val="8"/>
        <rFont val="Arial"/>
        <family val="2"/>
      </rPr>
      <t>4</t>
    </r>
  </si>
  <si>
    <r>
      <t>Contractual service margins reported as assets (segregated fund contracts) included in the calculation of Adjusted Retained Earnings above</t>
    </r>
    <r>
      <rPr>
        <vertAlign val="superscript"/>
        <sz val="8"/>
        <rFont val="Arial"/>
        <family val="2"/>
      </rPr>
      <t>4</t>
    </r>
  </si>
  <si>
    <r>
      <t>Contractual service margins reported as liabilities (other than those in respect of segregated fund contracts) included in the calculation of Adjusted Retained Earnings above</t>
    </r>
    <r>
      <rPr>
        <vertAlign val="superscript"/>
        <sz val="8"/>
        <rFont val="Arial"/>
        <family val="2"/>
      </rPr>
      <t>4</t>
    </r>
  </si>
  <si>
    <r>
      <t>Contractual service margins reported as liabilities (segregated fund contracts) included in the calculation of Adjusted Retained Earnings above</t>
    </r>
    <r>
      <rPr>
        <vertAlign val="superscript"/>
        <sz val="8"/>
        <rFont val="Arial"/>
        <family val="2"/>
      </rPr>
      <t>4</t>
    </r>
  </si>
  <si>
    <t>Other Risk (D) prior to scalar and smoothing</t>
  </si>
  <si>
    <t>Other 2</t>
  </si>
  <si>
    <t>Other 3</t>
  </si>
  <si>
    <t>Total gross exposure to crypto-assets</t>
  </si>
  <si>
    <t>Memo Items for Monitoring Purpose</t>
  </si>
  <si>
    <t>Total Tier 1 Deduction / Assets Required                         (C + D + E + G)</t>
  </si>
  <si>
    <t>75% of Cash Surrender Value Deficiencies deducted from Gross Tier 1</t>
  </si>
  <si>
    <t>75% of Cash Surrender Value Deficiencies taken over all aggregated sets</t>
  </si>
  <si>
    <t>Attestation of Authorized Official</t>
  </si>
  <si>
    <t>LICAT LCQ Quarterly (2026)</t>
  </si>
  <si>
    <t>Eligible Deposits After Application of Limits</t>
  </si>
  <si>
    <r>
      <rPr>
        <vertAlign val="superscript"/>
        <sz val="8"/>
        <rFont val="Arial"/>
        <family val="2"/>
      </rPr>
      <t>3</t>
    </r>
    <r>
      <rPr>
        <sz val="8"/>
        <rFont val="Arial"/>
        <family val="2"/>
      </rPr>
      <t xml:space="preserve"> This refers to SB</t>
    </r>
    <r>
      <rPr>
        <vertAlign val="subscript"/>
        <sz val="8"/>
        <rFont val="Arial"/>
        <family val="2"/>
      </rPr>
      <t xml:space="preserve">2, </t>
    </r>
    <r>
      <rPr>
        <sz val="8"/>
        <rFont val="Arial"/>
        <family val="2"/>
      </rPr>
      <t>used to determine the limit on eligible deposits</t>
    </r>
  </si>
  <si>
    <t>Negative Reserves (Total Tier 2 Addition / Other Admitted Assets)</t>
  </si>
  <si>
    <t>Cash Surrender Value Deficiencies</t>
  </si>
  <si>
    <t>Negative Reserves (Total Tier 1 Deduction / Assets Required)</t>
  </si>
  <si>
    <r>
      <t>Net Defined Benefit (DB) Pension Plan Assets</t>
    </r>
    <r>
      <rPr>
        <vertAlign val="superscript"/>
        <sz val="8"/>
        <rFont val="Arial"/>
        <family val="2"/>
      </rPr>
      <t>1</t>
    </r>
  </si>
  <si>
    <r>
      <t>Crypto-asset exposure (Simplified Approach)</t>
    </r>
    <r>
      <rPr>
        <vertAlign val="superscript"/>
        <sz val="8"/>
        <rFont val="Arial"/>
        <family val="2"/>
      </rPr>
      <t>2</t>
    </r>
  </si>
  <si>
    <r>
      <t>Group 2 Crypto-asset exposure</t>
    </r>
    <r>
      <rPr>
        <vertAlign val="superscript"/>
        <sz val="8"/>
        <rFont val="Arial"/>
        <family val="2"/>
      </rPr>
      <t>2</t>
    </r>
  </si>
  <si>
    <r>
      <rPr>
        <vertAlign val="superscript"/>
        <sz val="8"/>
        <rFont val="Arial"/>
        <family val="2"/>
      </rPr>
      <t>2</t>
    </r>
    <r>
      <rPr>
        <sz val="8"/>
        <rFont val="Arial"/>
        <family val="2"/>
      </rPr>
      <t xml:space="preserve"> Group 2 crypto-assets and Simplified Approach are defined in the Capital Treatment of Crypto-asset Exposures (Insurance) – Guideline.</t>
    </r>
  </si>
  <si>
    <t>Equity Risk</t>
  </si>
  <si>
    <t>Static equity hedging credits</t>
  </si>
  <si>
    <t>Dynamic equity hedging credits</t>
  </si>
  <si>
    <t>Plus:  Negative reserves (Total Tier 1 Deduction / Assets Required)</t>
  </si>
  <si>
    <t>Plus:  Cash surrender value deficiencies</t>
  </si>
  <si>
    <r>
      <rPr>
        <vertAlign val="superscript"/>
        <sz val="8"/>
        <rFont val="Arial"/>
        <family val="2"/>
      </rPr>
      <t>1</t>
    </r>
    <r>
      <rPr>
        <sz val="8"/>
        <rFont val="Arial"/>
        <family val="2"/>
      </rPr>
      <t xml:space="preserve"> Assets in Canada are assets vested in trust in Canada, as defined in the Insurance Companies Act. </t>
    </r>
  </si>
  <si>
    <t>Senior Management Attestation (OSFI1034 - LICAT / OSFI1035 - LIMAT)</t>
  </si>
  <si>
    <t>I hereby confirm that I have read and understand the Life Insurance Capital Adequacy Test guideline and related instructions issued by the Office of the Superintendent of Financial Institutions.  I confirm that this report is:</t>
  </si>
  <si>
    <t>(Please insert an 'X' in the cell to the left of the statement(s) you are attesting below. Select either (i) or (ii), and (iii).)</t>
  </si>
  <si>
    <t>ii) Submitted to OSFI but I am unable to attest that they are prepared in accordance with the Life Insurance Adequacy Test guideline and related instructions.</t>
  </si>
  <si>
    <t>iii) as indicated above, and submitted to OSFI including an attachment (for example, signature, summary of unadjusted errors).</t>
  </si>
  <si>
    <r>
      <t>Opinion of Internal Auditor</t>
    </r>
    <r>
      <rPr>
        <sz val="8"/>
        <rFont val="Arial"/>
        <family val="2"/>
      </rPr>
      <t xml:space="preserve"> </t>
    </r>
    <r>
      <rPr>
        <b/>
        <sz val="7"/>
        <rFont val="Arial"/>
        <family val="2"/>
      </rPr>
      <t>(to be signed at a minimum once every three years)</t>
    </r>
    <r>
      <rPr>
        <b/>
        <sz val="12"/>
        <rFont val="Arial"/>
        <family val="2"/>
      </rPr>
      <t xml:space="preserve"> (OSFI1039 - LICAT / OSFI1040 - LIMAT)</t>
    </r>
  </si>
  <si>
    <t>Internal Audit or their delegate have reviewed the effectiveness of the processes and internal controls in place for the Life Insurance Capital Adequacy Test report including the related systems and models. Based on that review, the processes and internal controls as at ________________ are:</t>
  </si>
  <si>
    <t>(Please insert an 'X' in the cell to the left of the statement(s) you are attesting below. Select either (i) or (ii), and (iii))</t>
  </si>
  <si>
    <t>iii) as indicated above, and submitted to OSFI including an attachment (for example, signature, auditor's report).</t>
  </si>
  <si>
    <t>Opinion of External Auditor (630 - LICAT / 635 - LIMAT)</t>
  </si>
  <si>
    <r>
      <t xml:space="preserve">Reasonable assurance was obtained as to whether the subject matter information is free from material misstatement. In the external auditor's opinion, the subject matter information as at _____ is:
</t>
    </r>
    <r>
      <rPr>
        <i/>
        <sz val="9"/>
        <rFont val="Arial"/>
        <family val="2"/>
      </rPr>
      <t xml:space="preserve">
</t>
    </r>
  </si>
  <si>
    <t>(Please insert an 'X' in the cell to the left of the statement(s) you are attesting below. Select either (i) or (ii), and (iii). as applicable.)</t>
  </si>
  <si>
    <t>i) prepared, in all material respects, in accordance with applicable criteria.</t>
  </si>
  <si>
    <t>ii) not prepared, in all material respects, in accordance with applicable criteria.</t>
  </si>
  <si>
    <r>
      <rPr>
        <vertAlign val="superscript"/>
        <sz val="8"/>
        <rFont val="Arial"/>
        <family val="2"/>
      </rPr>
      <t>1</t>
    </r>
    <r>
      <rPr>
        <sz val="8"/>
        <rFont val="Arial"/>
        <family val="2"/>
      </rPr>
      <t xml:space="preserve"> Includes scalar and optional smoothing, will not equal to the sum of Credit Risk (A) , Market Risk (B), Insurance Risk (C) and Other Risk (D) as the components are prior to scalar and smoothing.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</si>
</sst>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quot;$&quot;* #,##0.00_-;\-&quot;$&quot;* #,##0.00_-;_-&quot;$&quot;* &quot;-&quot;??_-;_-@_-"/>
    <numFmt numFmtId="165" formatCode="_-* #,##0.00_-;\-* #,##0.00_-;_-* &quot;-&quot;??_-;_-@_-"/>
    <numFmt numFmtId="166" formatCode="General_)"/>
    <numFmt numFmtId="167" formatCode="#,##0.000;\-#,##0.000"/>
    <numFmt numFmtId="168" formatCode="0.0%"/>
    <numFmt numFmtId="169" formatCode="#,##0;\(#,##0\)"/>
    <numFmt numFmtId="170" formatCode="_(* #,##0_);_(* \(#,##0\);_(* &quot;-&quot;??_);_(@_)"/>
    <numFmt numFmtId="171" formatCode="_-[$€-2]* #,##0.00_-;\-[$€-2]* #,##0.00_-;_-[$€-2]* &quot;-&quot;??_-"/>
    <numFmt numFmtId="172" formatCode="#,##0.0_);\(#,##0.0\)"/>
    <numFmt numFmtId="173" formatCode="0.00_);\(0.00\)"/>
    <numFmt numFmtId="174" formatCode="0.0000_);\(0.0000\)"/>
    <numFmt numFmtId="175" formatCode="\[0\]"/>
    <numFmt numFmtId="176" formatCode="#,##0.0000_);\(#,##0.0000\)"/>
    <numFmt numFmtId="177" formatCode="_-&quot;$&quot;* #,##0_-;\-&quot;$&quot;* #,##0_-;_-&quot;$&quot;* &quot;-&quot;??_-;_-@_-"/>
  </numFmts>
  <fonts count="81">
    <font>
      <sz val="11"/>
      <color theme="1"/>
      <name val="Calibri"/>
      <family val="2"/>
      <scheme val="minor"/>
    </font>
    <font>
      <sz val="11"/>
      <color theme="1"/>
      <name val="Calibri"/>
      <family val="2"/>
      <scheme val="minor"/>
    </font>
    <font>
      <sz val="11"/>
      <color rgb="FF9C0006"/>
      <name val="Calibri"/>
      <family val="2"/>
      <scheme val="minor"/>
    </font>
    <font>
      <b/>
      <sz val="11"/>
      <color theme="1"/>
      <name val="Calibri"/>
      <family val="2"/>
      <scheme val="minor"/>
    </font>
    <font>
      <sz val="10"/>
      <name val="Helv"/>
    </font>
    <font>
      <sz val="10"/>
      <name val="Arial"/>
      <family val="2"/>
    </font>
    <font>
      <b/>
      <sz val="12"/>
      <name val="Arial"/>
      <family val="2"/>
    </font>
    <font>
      <b/>
      <sz val="10"/>
      <name val="Arial"/>
      <family val="2"/>
    </font>
    <font>
      <sz val="10"/>
      <color indexed="12"/>
      <name val="Arial"/>
      <family val="2"/>
    </font>
    <font>
      <sz val="8"/>
      <name val="Arial"/>
      <family val="2"/>
    </font>
    <font>
      <sz val="12"/>
      <name val="Arial"/>
      <family val="2"/>
    </font>
    <font>
      <sz val="11"/>
      <color theme="1"/>
      <name val="Arial"/>
      <family val="2"/>
    </font>
    <font>
      <sz val="8"/>
      <color theme="1"/>
      <name val="Arial"/>
      <family val="2"/>
    </font>
    <font>
      <b/>
      <sz val="14"/>
      <color theme="1"/>
      <name val="Arial"/>
      <family val="2"/>
    </font>
    <font>
      <sz val="8"/>
      <color indexed="8"/>
      <name val="Arial"/>
      <family val="2"/>
    </font>
    <font>
      <b/>
      <sz val="8"/>
      <color theme="1"/>
      <name val="Arial"/>
      <family val="2"/>
    </font>
    <font>
      <b/>
      <sz val="8"/>
      <name val="Arial"/>
      <family val="2"/>
    </font>
    <font>
      <sz val="7"/>
      <name val="Arial"/>
      <family val="2"/>
    </font>
    <font>
      <b/>
      <i/>
      <sz val="8"/>
      <name val="Arial"/>
      <family val="2"/>
    </font>
    <font>
      <i/>
      <sz val="8"/>
      <color theme="1"/>
      <name val="Arial"/>
      <family val="2"/>
    </font>
    <font>
      <vertAlign val="superscript"/>
      <sz val="8"/>
      <name val="Arial"/>
      <family val="2"/>
    </font>
    <font>
      <i/>
      <sz val="8"/>
      <name val="Arial"/>
      <family val="2"/>
    </font>
    <font>
      <b/>
      <sz val="14"/>
      <name val="Arial"/>
      <family val="2"/>
    </font>
    <font>
      <b/>
      <i/>
      <sz val="11"/>
      <color theme="1"/>
      <name val="Arial"/>
      <family val="2"/>
    </font>
    <font>
      <sz val="7"/>
      <color theme="1"/>
      <name val="Arial"/>
      <family val="2"/>
    </font>
    <font>
      <sz val="11"/>
      <color indexed="8"/>
      <name val="Calibri"/>
      <family val="2"/>
    </font>
    <font>
      <sz val="11"/>
      <color indexed="9"/>
      <name val="Calibri"/>
      <family val="2"/>
    </font>
    <font>
      <sz val="8"/>
      <name val="Garamond"/>
      <family val="1"/>
    </font>
    <font>
      <sz val="12"/>
      <name val="Frutiger 45 Light"/>
      <family val="2"/>
    </font>
    <font>
      <b/>
      <sz val="11"/>
      <color indexed="52"/>
      <name val="Calibri"/>
      <family val="2"/>
    </font>
    <font>
      <i/>
      <sz val="12"/>
      <name val="Frutiger 45 Light"/>
      <family val="2"/>
    </font>
    <font>
      <b/>
      <sz val="11"/>
      <color indexed="9"/>
      <name val="Calibri"/>
      <family val="2"/>
    </font>
    <font>
      <i/>
      <sz val="11"/>
      <color indexed="23"/>
      <name val="Calibri"/>
      <family val="2"/>
    </font>
    <font>
      <sz val="7"/>
      <name val="Helv"/>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SWISS"/>
    </font>
    <font>
      <sz val="8"/>
      <color theme="1"/>
      <name val="Arial Narrow"/>
      <family val="2"/>
    </font>
    <font>
      <sz val="11"/>
      <color indexed="62"/>
      <name val="Calibri"/>
      <family val="2"/>
    </font>
    <font>
      <u/>
      <sz val="10"/>
      <color theme="10"/>
      <name val="Arial"/>
      <family val="2"/>
    </font>
    <font>
      <u/>
      <sz val="10"/>
      <color indexed="12"/>
      <name val="Arial"/>
      <family val="2"/>
    </font>
    <font>
      <sz val="11"/>
      <color indexed="52"/>
      <name val="Calibri"/>
      <family val="2"/>
    </font>
    <font>
      <b/>
      <sz val="14"/>
      <name val="Frutiger 87ExtraBlackCn"/>
      <family val="2"/>
    </font>
    <font>
      <sz val="11"/>
      <color indexed="60"/>
      <name val="Calibri"/>
      <family val="2"/>
    </font>
    <font>
      <sz val="10"/>
      <name val="MS Sans Serif"/>
      <family val="2"/>
    </font>
    <font>
      <sz val="10"/>
      <name val="Times New Roman"/>
      <family val="1"/>
    </font>
    <font>
      <b/>
      <i/>
      <sz val="12"/>
      <name val="Frutiger 45 Light"/>
      <family val="2"/>
    </font>
    <font>
      <b/>
      <sz val="11"/>
      <color indexed="63"/>
      <name val="Calibri"/>
      <family val="2"/>
    </font>
    <font>
      <sz val="12"/>
      <name val="Helv"/>
    </font>
    <font>
      <b/>
      <sz val="12"/>
      <name val="Frutiger 45 Light"/>
      <family val="2"/>
    </font>
    <font>
      <b/>
      <sz val="18"/>
      <color indexed="56"/>
      <name val="Cambria"/>
      <family val="2"/>
    </font>
    <font>
      <b/>
      <sz val="11"/>
      <color indexed="8"/>
      <name val="Calibri"/>
      <family val="2"/>
    </font>
    <font>
      <sz val="10"/>
      <name val="Frutiger"/>
    </font>
    <font>
      <sz val="11"/>
      <color indexed="10"/>
      <name val="Calibri"/>
      <family val="2"/>
    </font>
    <font>
      <strike/>
      <sz val="8"/>
      <name val="Arial"/>
      <family val="2"/>
    </font>
    <font>
      <sz val="8"/>
      <color rgb="FFFF0000"/>
      <name val="Arial"/>
      <family val="2"/>
    </font>
    <font>
      <b/>
      <strike/>
      <sz val="8"/>
      <name val="Arial"/>
      <family val="2"/>
    </font>
    <font>
      <sz val="11"/>
      <name val="Arial"/>
      <family val="2"/>
    </font>
    <font>
      <b/>
      <strike/>
      <sz val="8"/>
      <color theme="1"/>
      <name val="Arial"/>
      <family val="2"/>
    </font>
    <font>
      <i/>
      <strike/>
      <sz val="8"/>
      <color theme="1"/>
      <name val="Arial"/>
      <family val="2"/>
    </font>
    <font>
      <b/>
      <vertAlign val="superscript"/>
      <sz val="8"/>
      <color theme="1"/>
      <name val="Arial"/>
      <family val="2"/>
    </font>
    <font>
      <b/>
      <sz val="11"/>
      <name val="Arial"/>
      <family val="2"/>
    </font>
    <font>
      <b/>
      <sz val="18"/>
      <name val="Arial"/>
      <family val="2"/>
    </font>
    <font>
      <sz val="11"/>
      <name val="Calibri"/>
      <family val="2"/>
      <scheme val="minor"/>
    </font>
    <font>
      <b/>
      <sz val="7"/>
      <name val="Arial"/>
      <family val="2"/>
    </font>
    <font>
      <i/>
      <sz val="10"/>
      <name val="Arial"/>
      <family val="2"/>
    </font>
    <font>
      <b/>
      <vertAlign val="superscript"/>
      <sz val="12"/>
      <name val="Arial"/>
      <family val="2"/>
    </font>
    <font>
      <sz val="10"/>
      <color rgb="FFFF0000"/>
      <name val="Arial"/>
      <family val="2"/>
    </font>
    <font>
      <b/>
      <sz val="8"/>
      <color rgb="FF00B0F0"/>
      <name val="Arial"/>
      <family val="2"/>
    </font>
    <font>
      <sz val="10"/>
      <color rgb="FF7030A0"/>
      <name val="Arial"/>
      <family val="2"/>
    </font>
    <font>
      <sz val="8"/>
      <color rgb="FFFFFF00"/>
      <name val="Arial"/>
      <family val="2"/>
    </font>
    <font>
      <sz val="8"/>
      <color rgb="FF7030A0"/>
      <name val="Arial"/>
      <family val="2"/>
    </font>
    <font>
      <b/>
      <sz val="8"/>
      <color rgb="FFFF0000"/>
      <name val="Arial"/>
      <family val="2"/>
    </font>
    <font>
      <strike/>
      <sz val="10"/>
      <name val="Arial"/>
      <family val="2"/>
    </font>
    <font>
      <strike/>
      <sz val="7"/>
      <name val="Arial"/>
      <family val="2"/>
    </font>
    <font>
      <b/>
      <vertAlign val="superscript"/>
      <sz val="14"/>
      <name val="Arial"/>
      <family val="2"/>
    </font>
    <font>
      <b/>
      <vertAlign val="superscript"/>
      <sz val="8"/>
      <name val="Arial"/>
      <family val="2"/>
    </font>
    <font>
      <vertAlign val="subscript"/>
      <sz val="8"/>
      <name val="Arial"/>
      <family val="2"/>
    </font>
    <font>
      <i/>
      <sz val="9"/>
      <name val="Arial"/>
      <family val="2"/>
    </font>
  </fonts>
  <fills count="34">
    <fill>
      <patternFill patternType="none"/>
    </fill>
    <fill>
      <patternFill patternType="gray125"/>
    </fill>
    <fill>
      <patternFill patternType="solid">
        <fgColor rgb="FFFFC7CE"/>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1"/>
        <bgColor indexed="64"/>
      </patternFill>
    </fill>
    <fill>
      <patternFill patternType="solid">
        <fgColor indexed="45"/>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s>
  <borders count="38">
    <border>
      <left/>
      <right/>
      <top/>
      <bottom/>
      <diagonal/>
    </border>
    <border>
      <left/>
      <right/>
      <top/>
      <bottom style="thin">
        <color indexed="64"/>
      </bottom>
      <diagonal/>
    </border>
    <border>
      <left/>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thin">
        <color indexed="8"/>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indexed="64"/>
      </right>
      <top/>
      <bottom/>
      <diagonal/>
    </border>
    <border>
      <left style="thin">
        <color theme="0"/>
      </left>
      <right style="thin">
        <color indexed="64"/>
      </right>
      <top/>
      <bottom style="thin">
        <color indexed="64"/>
      </bottom>
      <diagonal/>
    </border>
    <border>
      <left/>
      <right/>
      <top/>
      <bottom style="thin">
        <color rgb="FF000000"/>
      </bottom>
      <diagonal/>
    </border>
    <border>
      <left/>
      <right/>
      <top style="thin">
        <color rgb="FF000000"/>
      </top>
      <bottom/>
      <diagonal/>
    </border>
  </borders>
  <cellStyleXfs count="158">
    <xf numFmtId="0" fontId="0" fillId="0" borderId="0"/>
    <xf numFmtId="9" fontId="1" fillId="0" borderId="0" applyFont="0" applyFill="0" applyBorder="0" applyAlignment="0" applyProtection="0"/>
    <xf numFmtId="0" fontId="4" fillId="0" borderId="0"/>
    <xf numFmtId="166" fontId="10" fillId="0" borderId="0"/>
    <xf numFmtId="0" fontId="5" fillId="0" borderId="0"/>
    <xf numFmtId="166" fontId="4" fillId="0" borderId="0"/>
    <xf numFmtId="43" fontId="5" fillId="0" borderId="0" applyFont="0" applyFill="0" applyBorder="0" applyAlignment="0" applyProtection="0"/>
    <xf numFmtId="166" fontId="4" fillId="0" borderId="0"/>
    <xf numFmtId="166" fontId="4" fillId="0" borderId="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7"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7" fillId="0" borderId="13">
      <alignment horizontal="center"/>
    </xf>
    <xf numFmtId="0" fontId="28" fillId="0" borderId="1">
      <alignment horizontal="left" wrapText="1" indent="2"/>
    </xf>
    <xf numFmtId="0" fontId="2" fillId="2" borderId="0" applyNumberFormat="0" applyBorder="0" applyAlignment="0" applyProtection="0"/>
    <xf numFmtId="0" fontId="29" fillId="22" borderId="18" applyNumberFormat="0" applyAlignment="0" applyProtection="0"/>
    <xf numFmtId="0" fontId="30" fillId="0" borderId="0">
      <alignment wrapText="1"/>
    </xf>
    <xf numFmtId="0" fontId="31" fillId="23" borderId="19"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164" fontId="25" fillId="0" borderId="0" applyFont="0" applyFill="0" applyBorder="0" applyAlignment="0" applyProtection="0"/>
    <xf numFmtId="164" fontId="1" fillId="0" borderId="0" applyFont="0" applyFill="0" applyBorder="0" applyAlignment="0" applyProtection="0"/>
    <xf numFmtId="171" fontId="5" fillId="0" borderId="0" applyFont="0" applyFill="0" applyBorder="0" applyAlignment="0" applyProtection="0"/>
    <xf numFmtId="0" fontId="32" fillId="0" borderId="0" applyNumberFormat="0" applyFill="0" applyBorder="0" applyAlignment="0" applyProtection="0"/>
    <xf numFmtId="37" fontId="17" fillId="24" borderId="13">
      <alignment horizontal="right"/>
    </xf>
    <xf numFmtId="37" fontId="17" fillId="24" borderId="13">
      <alignment horizontal="right"/>
    </xf>
    <xf numFmtId="172" fontId="17" fillId="24" borderId="13">
      <alignment horizontal="right"/>
    </xf>
    <xf numFmtId="172" fontId="17" fillId="24" borderId="13">
      <alignment horizontal="right"/>
    </xf>
    <xf numFmtId="173" fontId="17" fillId="24" borderId="13">
      <alignment horizontal="right"/>
    </xf>
    <xf numFmtId="173" fontId="17" fillId="24" borderId="13">
      <alignment horizontal="right"/>
    </xf>
    <xf numFmtId="174" fontId="17" fillId="24" borderId="13">
      <alignment horizontal="right"/>
    </xf>
    <xf numFmtId="174" fontId="17" fillId="24" borderId="13">
      <alignment horizontal="right"/>
    </xf>
    <xf numFmtId="37" fontId="17" fillId="25" borderId="13">
      <alignment horizontal="right"/>
    </xf>
    <xf numFmtId="37" fontId="17" fillId="25" borderId="13">
      <alignment horizontal="right"/>
    </xf>
    <xf numFmtId="166" fontId="33" fillId="0" borderId="20"/>
    <xf numFmtId="0" fontId="34" fillId="6" borderId="0" applyNumberFormat="0" applyBorder="0" applyAlignment="0" applyProtection="0"/>
    <xf numFmtId="0" fontId="35" fillId="0" borderId="21" applyNumberFormat="0" applyFill="0" applyAlignment="0" applyProtection="0"/>
    <xf numFmtId="0" fontId="36" fillId="0" borderId="22" applyNumberFormat="0" applyFill="0" applyAlignment="0" applyProtection="0"/>
    <xf numFmtId="0" fontId="37" fillId="0" borderId="23" applyNumberFormat="0" applyFill="0" applyAlignment="0" applyProtection="0"/>
    <xf numFmtId="0" fontId="37" fillId="0" borderId="0" applyNumberFormat="0" applyFill="0" applyBorder="0" applyAlignment="0" applyProtection="0"/>
    <xf numFmtId="0" fontId="38" fillId="0" borderId="0" applyNumberFormat="0" applyFill="0" applyBorder="0" applyAlignment="0" applyProtection="0">
      <alignment vertical="top"/>
      <protection locked="0"/>
    </xf>
    <xf numFmtId="175" fontId="39" fillId="26" borderId="0" applyBorder="0">
      <alignment horizontal="center" vertical="center"/>
    </xf>
    <xf numFmtId="10" fontId="12" fillId="27" borderId="0" applyBorder="0">
      <alignment horizontal="center" vertical="center"/>
    </xf>
    <xf numFmtId="0" fontId="40" fillId="9" borderId="18" applyNumberFormat="0" applyAlignment="0" applyProtection="0"/>
    <xf numFmtId="37" fontId="17" fillId="0" borderId="13">
      <alignment horizontal="right"/>
      <protection locked="0"/>
    </xf>
    <xf numFmtId="37" fontId="17" fillId="0" borderId="13">
      <alignment horizontal="right"/>
      <protection locked="0"/>
    </xf>
    <xf numFmtId="172" fontId="17" fillId="0" borderId="13">
      <alignment horizontal="right"/>
      <protection locked="0"/>
    </xf>
    <xf numFmtId="172" fontId="17" fillId="0" borderId="13">
      <alignment horizontal="right"/>
      <protection locked="0"/>
    </xf>
    <xf numFmtId="39" fontId="17" fillId="0" borderId="13">
      <alignment horizontal="right"/>
      <protection locked="0"/>
    </xf>
    <xf numFmtId="39" fontId="17" fillId="0" borderId="13">
      <alignment horizontal="right"/>
      <protection locked="0"/>
    </xf>
    <xf numFmtId="176" fontId="17" fillId="0" borderId="13">
      <alignment horizontal="right"/>
      <protection locked="0"/>
    </xf>
    <xf numFmtId="176" fontId="17" fillId="0" borderId="13">
      <alignment horizontal="right"/>
      <protection locked="0"/>
    </xf>
    <xf numFmtId="0" fontId="41" fillId="0" borderId="0" applyNumberFormat="0" applyFill="0" applyBorder="0" applyAlignment="0" applyProtection="0"/>
    <xf numFmtId="0" fontId="42" fillId="0" borderId="0" applyNumberFormat="0" applyFill="0" applyBorder="0" applyAlignment="0" applyProtection="0">
      <alignment vertical="top"/>
      <protection locked="0"/>
    </xf>
    <xf numFmtId="0" fontId="43" fillId="0" borderId="24" applyNumberFormat="0" applyFill="0" applyAlignment="0" applyProtection="0"/>
    <xf numFmtId="0" fontId="44" fillId="0" borderId="0"/>
    <xf numFmtId="0" fontId="45" fillId="28" borderId="0" applyNumberFormat="0" applyBorder="0" applyAlignment="0" applyProtection="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46" fillId="0" borderId="0"/>
    <xf numFmtId="0" fontId="46" fillId="0" borderId="0"/>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47" fillId="0" borderId="0"/>
    <xf numFmtId="0" fontId="5" fillId="0" borderId="0"/>
    <xf numFmtId="0" fontId="5" fillId="0" borderId="0"/>
    <xf numFmtId="0" fontId="5" fillId="0" borderId="0"/>
    <xf numFmtId="0" fontId="5" fillId="0" borderId="0"/>
    <xf numFmtId="0" fontId="5" fillId="0" borderId="0"/>
    <xf numFmtId="0" fontId="47" fillId="0" borderId="0"/>
    <xf numFmtId="0" fontId="1" fillId="0" borderId="0"/>
    <xf numFmtId="0" fontId="5" fillId="0" borderId="0"/>
    <xf numFmtId="0" fontId="5" fillId="0" borderId="0"/>
    <xf numFmtId="0" fontId="1" fillId="0" borderId="0"/>
    <xf numFmtId="0" fontId="5" fillId="0" borderId="0"/>
    <xf numFmtId="0" fontId="5" fillId="0" borderId="0"/>
    <xf numFmtId="0" fontId="47" fillId="0" borderId="0"/>
    <xf numFmtId="0" fontId="5" fillId="0" borderId="0"/>
    <xf numFmtId="0" fontId="5" fillId="0" borderId="0"/>
    <xf numFmtId="0" fontId="1" fillId="0" borderId="0"/>
    <xf numFmtId="0" fontId="1" fillId="0" borderId="0"/>
    <xf numFmtId="0" fontId="5" fillId="0" borderId="0"/>
    <xf numFmtId="0" fontId="5" fillId="0" borderId="0"/>
    <xf numFmtId="0" fontId="47" fillId="0" borderId="0"/>
    <xf numFmtId="0" fontId="5" fillId="0" borderId="0"/>
    <xf numFmtId="0" fontId="5" fillId="0" borderId="0"/>
    <xf numFmtId="0" fontId="11" fillId="0" borderId="0"/>
    <xf numFmtId="166" fontId="10" fillId="0" borderId="0"/>
    <xf numFmtId="0" fontId="10" fillId="29" borderId="25" applyNumberFormat="0" applyFont="0" applyAlignment="0" applyProtection="0"/>
    <xf numFmtId="0" fontId="48" fillId="0" borderId="26">
      <alignment horizontal="left" wrapText="1" indent="1"/>
    </xf>
    <xf numFmtId="0" fontId="49" fillId="22" borderId="27"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47" fillId="0" borderId="0" applyFont="0" applyFill="0" applyBorder="0" applyAlignment="0" applyProtection="0"/>
    <xf numFmtId="9" fontId="46" fillId="0" borderId="0" applyFont="0" applyFill="0" applyBorder="0" applyAlignment="0" applyProtection="0"/>
    <xf numFmtId="0" fontId="3" fillId="30" borderId="28" applyNumberFormat="0" applyFill="0" applyAlignment="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1" fillId="0" borderId="29">
      <alignment vertical="center" wrapText="1"/>
    </xf>
    <xf numFmtId="0" fontId="52" fillId="0" borderId="0" applyNumberFormat="0" applyFill="0" applyBorder="0" applyAlignment="0" applyProtection="0"/>
    <xf numFmtId="0" fontId="36" fillId="0" borderId="22"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4" fillId="0" borderId="31">
      <alignment horizontal="center"/>
    </xf>
    <xf numFmtId="0" fontId="8" fillId="0" borderId="0" applyNumberFormat="0" applyFill="0" applyBorder="0" applyAlignment="0">
      <protection locked="0"/>
    </xf>
    <xf numFmtId="0" fontId="5" fillId="0" borderId="0" applyNumberFormat="0" applyFont="0" applyBorder="0">
      <alignment horizontal="right"/>
      <protection locked="0"/>
    </xf>
    <xf numFmtId="0" fontId="5" fillId="0" borderId="0" applyNumberFormat="0" applyFont="0" applyBorder="0">
      <alignment horizontal="right"/>
      <protection locked="0"/>
    </xf>
    <xf numFmtId="0" fontId="55" fillId="0" borderId="0" applyNumberFormat="0" applyFill="0" applyBorder="0" applyAlignment="0" applyProtection="0"/>
    <xf numFmtId="166" fontId="4" fillId="0" borderId="0"/>
    <xf numFmtId="166" fontId="4" fillId="0" borderId="0"/>
    <xf numFmtId="0" fontId="47" fillId="0" borderId="0"/>
  </cellStyleXfs>
  <cellXfs count="618">
    <xf numFmtId="0" fontId="0" fillId="0" borderId="0" xfId="0"/>
    <xf numFmtId="0" fontId="5" fillId="0" borderId="0" xfId="2" applyFont="1"/>
    <xf numFmtId="0" fontId="6" fillId="0" borderId="0" xfId="2" applyFont="1"/>
    <xf numFmtId="0" fontId="9" fillId="0" borderId="0" xfId="2" applyFont="1"/>
    <xf numFmtId="0" fontId="5" fillId="0" borderId="0" xfId="2" applyFont="1" applyAlignment="1">
      <alignment horizontal="left"/>
    </xf>
    <xf numFmtId="0" fontId="11" fillId="3" borderId="0" xfId="0" applyFont="1" applyFill="1" applyAlignment="1">
      <alignment vertical="center"/>
    </xf>
    <xf numFmtId="0" fontId="11" fillId="3" borderId="0" xfId="0" applyFont="1" applyFill="1" applyAlignment="1">
      <alignment horizontal="center" vertical="center"/>
    </xf>
    <xf numFmtId="0" fontId="14" fillId="3" borderId="0" xfId="0" applyFont="1" applyFill="1" applyAlignment="1">
      <alignment vertical="center"/>
    </xf>
    <xf numFmtId="0" fontId="12" fillId="3" borderId="0" xfId="0" applyFont="1" applyFill="1" applyAlignment="1">
      <alignment vertical="center"/>
    </xf>
    <xf numFmtId="0" fontId="12" fillId="3" borderId="0" xfId="0" applyFont="1" applyFill="1" applyAlignment="1">
      <alignment horizontal="center" vertical="center"/>
    </xf>
    <xf numFmtId="0" fontId="9" fillId="3" borderId="0" xfId="0" applyFont="1" applyFill="1" applyAlignment="1">
      <alignment vertical="center"/>
    </xf>
    <xf numFmtId="3" fontId="9" fillId="0" borderId="0" xfId="0" applyNumberFormat="1" applyFont="1" applyAlignment="1">
      <alignment vertical="center"/>
    </xf>
    <xf numFmtId="3" fontId="9" fillId="0" borderId="11" xfId="0" applyNumberFormat="1" applyFont="1" applyBorder="1" applyAlignment="1">
      <alignment vertical="center"/>
    </xf>
    <xf numFmtId="0" fontId="16" fillId="0" borderId="0" xfId="0" applyFont="1" applyAlignment="1">
      <alignment vertical="center" wrapText="1"/>
    </xf>
    <xf numFmtId="0" fontId="9" fillId="0" borderId="0" xfId="0" applyFont="1" applyAlignment="1">
      <alignment vertical="center"/>
    </xf>
    <xf numFmtId="0" fontId="12" fillId="0" borderId="0" xfId="0" applyFont="1" applyAlignment="1">
      <alignment vertical="center"/>
    </xf>
    <xf numFmtId="0" fontId="12" fillId="0" borderId="0" xfId="0" applyFont="1" applyAlignment="1">
      <alignment horizontal="center" vertical="center"/>
    </xf>
    <xf numFmtId="3" fontId="12" fillId="0" borderId="13" xfId="0" applyNumberFormat="1" applyFont="1" applyBorder="1" applyAlignment="1">
      <alignment vertical="center"/>
    </xf>
    <xf numFmtId="49" fontId="9" fillId="0" borderId="0" xfId="3" applyNumberFormat="1" applyFont="1" applyAlignment="1">
      <alignment horizontal="right" vertical="center"/>
    </xf>
    <xf numFmtId="0" fontId="11" fillId="3" borderId="0" xfId="0" applyFont="1" applyFill="1"/>
    <xf numFmtId="0" fontId="11" fillId="3" borderId="0" xfId="0" applyFont="1" applyFill="1" applyAlignment="1">
      <alignment horizontal="center"/>
    </xf>
    <xf numFmtId="0" fontId="11" fillId="0" borderId="0" xfId="0" applyFont="1" applyAlignment="1">
      <alignment vertical="center"/>
    </xf>
    <xf numFmtId="3" fontId="12" fillId="3" borderId="13" xfId="0" applyNumberFormat="1" applyFont="1" applyFill="1" applyBorder="1" applyAlignment="1">
      <alignment vertical="center"/>
    </xf>
    <xf numFmtId="0" fontId="15" fillId="3" borderId="0" xfId="0" applyFont="1" applyFill="1" applyAlignment="1">
      <alignment vertical="center"/>
    </xf>
    <xf numFmtId="0" fontId="12" fillId="0" borderId="13" xfId="0" applyFont="1" applyBorder="1" applyAlignment="1">
      <alignment horizontal="left" vertical="center" wrapText="1" indent="2"/>
    </xf>
    <xf numFmtId="0" fontId="12" fillId="3" borderId="0" xfId="0" applyFont="1" applyFill="1"/>
    <xf numFmtId="0" fontId="12" fillId="3" borderId="0" xfId="0" applyFont="1" applyFill="1" applyAlignment="1">
      <alignment horizontal="center"/>
    </xf>
    <xf numFmtId="0" fontId="12" fillId="3" borderId="13" xfId="0" applyFont="1" applyFill="1" applyBorder="1" applyAlignment="1">
      <alignment horizontal="left" vertical="center" wrapText="1" indent="2"/>
    </xf>
    <xf numFmtId="0" fontId="15" fillId="0" borderId="13" xfId="0" applyFont="1" applyBorder="1" applyAlignment="1">
      <alignment vertical="center" wrapText="1"/>
    </xf>
    <xf numFmtId="0" fontId="12" fillId="3" borderId="13" xfId="0" applyFont="1" applyFill="1" applyBorder="1" applyAlignment="1">
      <alignment horizontal="left" vertical="center" indent="2"/>
    </xf>
    <xf numFmtId="0" fontId="11" fillId="0" borderId="0" xfId="0" applyFont="1" applyAlignment="1">
      <alignment horizontal="center" vertical="center"/>
    </xf>
    <xf numFmtId="0" fontId="14" fillId="0" borderId="0" xfId="0" applyFont="1" applyAlignment="1">
      <alignment vertical="center"/>
    </xf>
    <xf numFmtId="0" fontId="14" fillId="0" borderId="0" xfId="0" applyFont="1" applyAlignment="1">
      <alignment horizontal="center" vertical="center"/>
    </xf>
    <xf numFmtId="0" fontId="15" fillId="3" borderId="1" xfId="0" applyFont="1" applyFill="1" applyBorder="1" applyAlignment="1">
      <alignment vertical="center"/>
    </xf>
    <xf numFmtId="167" fontId="16" fillId="0" borderId="13" xfId="4" applyNumberFormat="1" applyFont="1" applyBorder="1" applyAlignment="1">
      <alignment horizontal="left" vertical="center"/>
    </xf>
    <xf numFmtId="0" fontId="12" fillId="3" borderId="1" xfId="0" applyFont="1" applyFill="1" applyBorder="1" applyAlignment="1">
      <alignment vertical="center"/>
    </xf>
    <xf numFmtId="0" fontId="12" fillId="0" borderId="13" xfId="0" applyFont="1" applyBorder="1" applyAlignment="1">
      <alignment vertical="center"/>
    </xf>
    <xf numFmtId="49" fontId="17" fillId="0" borderId="0" xfId="3" quotePrefix="1" applyNumberFormat="1" applyFont="1" applyAlignment="1">
      <alignment horizontal="center" vertical="center"/>
    </xf>
    <xf numFmtId="10" fontId="12" fillId="3" borderId="0" xfId="1" applyNumberFormat="1" applyFont="1" applyFill="1" applyAlignment="1">
      <alignment vertical="center"/>
    </xf>
    <xf numFmtId="0" fontId="23" fillId="3" borderId="0" xfId="0" applyFont="1" applyFill="1" applyAlignment="1">
      <alignment vertical="center"/>
    </xf>
    <xf numFmtId="0" fontId="12" fillId="0" borderId="0" xfId="0" applyFont="1" applyAlignment="1">
      <alignment vertical="center" wrapText="1"/>
    </xf>
    <xf numFmtId="3" fontId="12" fillId="0" borderId="0" xfId="0" applyNumberFormat="1" applyFont="1" applyAlignment="1">
      <alignment vertical="center"/>
    </xf>
    <xf numFmtId="168" fontId="12" fillId="0" borderId="0" xfId="1" applyNumberFormat="1" applyFont="1" applyFill="1" applyBorder="1" applyAlignment="1">
      <alignment vertical="center"/>
    </xf>
    <xf numFmtId="1" fontId="24" fillId="3" borderId="0" xfId="0" applyNumberFormat="1" applyFont="1" applyFill="1" applyAlignment="1">
      <alignment horizontal="center"/>
    </xf>
    <xf numFmtId="0" fontId="14" fillId="3" borderId="0" xfId="0" applyFont="1" applyFill="1"/>
    <xf numFmtId="0" fontId="9" fillId="3" borderId="0" xfId="0" applyFont="1" applyFill="1"/>
    <xf numFmtId="0" fontId="9" fillId="0" borderId="4" xfId="0" applyFont="1" applyBorder="1"/>
    <xf numFmtId="0" fontId="12" fillId="0" borderId="0" xfId="0" applyFont="1"/>
    <xf numFmtId="0" fontId="15" fillId="3" borderId="0" xfId="0" applyFont="1" applyFill="1"/>
    <xf numFmtId="0" fontId="15" fillId="0" borderId="0" xfId="0" applyFont="1"/>
    <xf numFmtId="1" fontId="12" fillId="3" borderId="0" xfId="0" applyNumberFormat="1" applyFont="1" applyFill="1" applyAlignment="1">
      <alignment horizontal="center"/>
    </xf>
    <xf numFmtId="169" fontId="9" fillId="0" borderId="12" xfId="6" applyNumberFormat="1" applyFont="1" applyFill="1" applyBorder="1" applyAlignment="1" applyProtection="1">
      <alignment vertical="center"/>
    </xf>
    <xf numFmtId="1" fontId="17" fillId="0" borderId="14" xfId="3" quotePrefix="1" applyNumberFormat="1" applyFont="1" applyBorder="1" applyAlignment="1">
      <alignment horizontal="center" vertical="center"/>
    </xf>
    <xf numFmtId="1" fontId="9" fillId="0" borderId="0" xfId="0" applyNumberFormat="1" applyFont="1" applyAlignment="1">
      <alignment horizontal="center" vertical="center" wrapText="1"/>
    </xf>
    <xf numFmtId="1" fontId="17" fillId="0" borderId="11" xfId="3" quotePrefix="1" applyNumberFormat="1" applyFont="1" applyBorder="1" applyAlignment="1">
      <alignment horizontal="center" vertical="center"/>
    </xf>
    <xf numFmtId="1" fontId="17" fillId="0" borderId="13" xfId="3" quotePrefix="1" applyNumberFormat="1" applyFont="1" applyBorder="1" applyAlignment="1">
      <alignment horizontal="center" vertical="center"/>
    </xf>
    <xf numFmtId="1" fontId="17" fillId="0" borderId="15" xfId="3" quotePrefix="1" applyNumberFormat="1" applyFont="1" applyBorder="1" applyAlignment="1">
      <alignment horizontal="center" vertical="center"/>
    </xf>
    <xf numFmtId="1" fontId="17" fillId="0" borderId="16" xfId="3" quotePrefix="1" applyNumberFormat="1" applyFont="1" applyBorder="1" applyAlignment="1">
      <alignment horizontal="center" vertical="center"/>
    </xf>
    <xf numFmtId="1" fontId="17" fillId="0" borderId="0" xfId="3" quotePrefix="1" applyNumberFormat="1" applyFont="1" applyAlignment="1">
      <alignment horizontal="center" vertical="center"/>
    </xf>
    <xf numFmtId="1" fontId="12" fillId="3" borderId="13" xfId="0" applyNumberFormat="1" applyFont="1" applyFill="1" applyBorder="1" applyAlignment="1">
      <alignment vertical="center"/>
    </xf>
    <xf numFmtId="1" fontId="12" fillId="0" borderId="13" xfId="0" applyNumberFormat="1" applyFont="1" applyBorder="1" applyAlignment="1">
      <alignment vertical="center"/>
    </xf>
    <xf numFmtId="1" fontId="12" fillId="3" borderId="1" xfId="0" applyNumberFormat="1" applyFont="1" applyFill="1" applyBorder="1" applyAlignment="1">
      <alignment vertical="center"/>
    </xf>
    <xf numFmtId="1" fontId="17" fillId="0" borderId="13" xfId="3" quotePrefix="1" applyNumberFormat="1" applyFont="1" applyBorder="1" applyAlignment="1">
      <alignment horizontal="center"/>
    </xf>
    <xf numFmtId="1" fontId="12" fillId="3" borderId="0" xfId="0" applyNumberFormat="1" applyFont="1" applyFill="1" applyAlignment="1">
      <alignment vertical="center"/>
    </xf>
    <xf numFmtId="1" fontId="12" fillId="3" borderId="15" xfId="0" applyNumberFormat="1" applyFont="1" applyFill="1" applyBorder="1" applyAlignment="1">
      <alignment vertical="center"/>
    </xf>
    <xf numFmtId="1" fontId="12" fillId="3" borderId="4" xfId="0" applyNumberFormat="1" applyFont="1" applyFill="1" applyBorder="1" applyAlignment="1">
      <alignment vertical="center"/>
    </xf>
    <xf numFmtId="1" fontId="12" fillId="0" borderId="16" xfId="0" applyNumberFormat="1" applyFont="1" applyBorder="1" applyAlignment="1">
      <alignment vertical="center"/>
    </xf>
    <xf numFmtId="1" fontId="15" fillId="3" borderId="0" xfId="0" applyNumberFormat="1" applyFont="1" applyFill="1" applyAlignment="1">
      <alignment vertical="center"/>
    </xf>
    <xf numFmtId="1" fontId="17" fillId="0" borderId="11" xfId="3" quotePrefix="1" applyNumberFormat="1" applyFont="1" applyBorder="1" applyAlignment="1">
      <alignment vertical="center"/>
    </xf>
    <xf numFmtId="1" fontId="12" fillId="0" borderId="11" xfId="0" applyNumberFormat="1" applyFont="1" applyBorder="1" applyAlignment="1">
      <alignment vertical="center"/>
    </xf>
    <xf numFmtId="1" fontId="12" fillId="0" borderId="12" xfId="0" applyNumberFormat="1" applyFont="1" applyBorder="1" applyAlignment="1">
      <alignment vertical="center"/>
    </xf>
    <xf numFmtId="1" fontId="9" fillId="3" borderId="13" xfId="0" applyNumberFormat="1" applyFont="1" applyFill="1" applyBorder="1" applyAlignment="1">
      <alignment vertical="center"/>
    </xf>
    <xf numFmtId="1" fontId="12" fillId="3" borderId="17" xfId="0" applyNumberFormat="1" applyFont="1" applyFill="1" applyBorder="1" applyAlignment="1">
      <alignment vertical="center"/>
    </xf>
    <xf numFmtId="1" fontId="12" fillId="3" borderId="16" xfId="0" applyNumberFormat="1" applyFont="1" applyFill="1" applyBorder="1" applyAlignment="1">
      <alignment vertical="center"/>
    </xf>
    <xf numFmtId="1" fontId="12" fillId="0" borderId="0" xfId="0" applyNumberFormat="1" applyFont="1" applyAlignment="1">
      <alignment vertical="center"/>
    </xf>
    <xf numFmtId="1" fontId="15" fillId="0" borderId="1" xfId="0" applyNumberFormat="1" applyFont="1" applyBorder="1" applyAlignment="1">
      <alignment vertical="center"/>
    </xf>
    <xf numFmtId="1" fontId="12" fillId="0" borderId="1" xfId="0" applyNumberFormat="1" applyFont="1" applyBorder="1" applyAlignment="1">
      <alignment vertical="center"/>
    </xf>
    <xf numFmtId="1" fontId="15" fillId="0" borderId="1" xfId="0" applyNumberFormat="1" applyFont="1" applyBorder="1" applyAlignment="1">
      <alignment horizontal="center" vertical="center"/>
    </xf>
    <xf numFmtId="1" fontId="12" fillId="0" borderId="13" xfId="1" applyNumberFormat="1" applyFont="1" applyFill="1" applyBorder="1" applyAlignment="1">
      <alignment vertical="center"/>
    </xf>
    <xf numFmtId="1" fontId="9" fillId="0" borderId="11" xfId="5" applyNumberFormat="1" applyFont="1" applyBorder="1" applyAlignment="1">
      <alignment horizontal="center" vertical="center"/>
    </xf>
    <xf numFmtId="3" fontId="9" fillId="0" borderId="13" xfId="0" applyNumberFormat="1" applyFont="1" applyBorder="1" applyAlignment="1">
      <alignment vertical="center"/>
    </xf>
    <xf numFmtId="0" fontId="9" fillId="0" borderId="13" xfId="0" applyFont="1" applyBorder="1" applyAlignment="1">
      <alignment vertical="center"/>
    </xf>
    <xf numFmtId="3" fontId="9" fillId="0" borderId="13" xfId="0" applyNumberFormat="1" applyFont="1" applyBorder="1"/>
    <xf numFmtId="1" fontId="9" fillId="0" borderId="0" xfId="0" applyNumberFormat="1" applyFont="1" applyAlignment="1">
      <alignment horizontal="center"/>
    </xf>
    <xf numFmtId="1" fontId="9" fillId="0" borderId="11" xfId="0" applyNumberFormat="1" applyFont="1" applyBorder="1" applyAlignment="1">
      <alignment horizontal="center"/>
    </xf>
    <xf numFmtId="1" fontId="9" fillId="0" borderId="4" xfId="0" applyNumberFormat="1" applyFont="1" applyBorder="1" applyAlignment="1">
      <alignment horizontal="center"/>
    </xf>
    <xf numFmtId="1" fontId="12" fillId="0" borderId="0" xfId="0" applyNumberFormat="1" applyFont="1" applyAlignment="1">
      <alignment horizontal="center"/>
    </xf>
    <xf numFmtId="3" fontId="9" fillId="0" borderId="15" xfId="0" applyNumberFormat="1" applyFont="1" applyBorder="1"/>
    <xf numFmtId="167" fontId="16" fillId="3" borderId="0" xfId="4" applyNumberFormat="1" applyFont="1" applyFill="1" applyAlignment="1">
      <alignment horizontal="left" vertical="center"/>
    </xf>
    <xf numFmtId="1" fontId="17" fillId="3" borderId="4" xfId="3" quotePrefix="1" applyNumberFormat="1" applyFont="1" applyFill="1" applyBorder="1" applyAlignment="1">
      <alignment horizontal="center" vertical="center"/>
    </xf>
    <xf numFmtId="1" fontId="17" fillId="3" borderId="1" xfId="3" quotePrefix="1" applyNumberFormat="1" applyFont="1" applyFill="1" applyBorder="1" applyAlignment="1">
      <alignment horizontal="center" vertical="center"/>
    </xf>
    <xf numFmtId="1" fontId="9" fillId="0" borderId="13" xfId="0" applyNumberFormat="1" applyFont="1" applyBorder="1" applyAlignment="1">
      <alignment vertical="center"/>
    </xf>
    <xf numFmtId="0" fontId="57" fillId="0" borderId="0" xfId="0" applyFont="1" applyAlignment="1">
      <alignment vertical="center"/>
    </xf>
    <xf numFmtId="1" fontId="12" fillId="0" borderId="13" xfId="0" applyNumberFormat="1" applyFont="1" applyBorder="1"/>
    <xf numFmtId="1" fontId="12" fillId="0" borderId="15" xfId="0" applyNumberFormat="1" applyFont="1" applyBorder="1" applyAlignment="1">
      <alignment vertical="center"/>
    </xf>
    <xf numFmtId="0" fontId="9" fillId="0" borderId="0" xfId="0" applyFont="1"/>
    <xf numFmtId="0" fontId="9" fillId="0" borderId="11" xfId="0" applyFont="1" applyBorder="1"/>
    <xf numFmtId="3" fontId="15" fillId="0" borderId="13" xfId="0" applyNumberFormat="1" applyFont="1" applyBorder="1" applyAlignment="1">
      <alignment horizontal="right" vertical="center"/>
    </xf>
    <xf numFmtId="169" fontId="16" fillId="0" borderId="12" xfId="6" applyNumberFormat="1" applyFont="1" applyFill="1" applyBorder="1" applyAlignment="1" applyProtection="1">
      <alignment vertical="center"/>
    </xf>
    <xf numFmtId="1" fontId="17" fillId="0" borderId="32" xfId="3" quotePrefix="1" applyNumberFormat="1" applyFont="1" applyBorder="1" applyAlignment="1">
      <alignment horizontal="center" vertical="center"/>
    </xf>
    <xf numFmtId="0" fontId="16" fillId="0" borderId="0" xfId="0" applyFont="1" applyAlignment="1">
      <alignment horizontal="center" vertical="center"/>
    </xf>
    <xf numFmtId="0" fontId="9" fillId="0" borderId="0" xfId="0" applyFont="1" applyAlignment="1">
      <alignment horizontal="center" vertical="center"/>
    </xf>
    <xf numFmtId="0" fontId="16" fillId="0" borderId="0" xfId="0" applyFont="1" applyAlignment="1">
      <alignment horizontal="left" vertical="center" wrapText="1"/>
    </xf>
    <xf numFmtId="0" fontId="7" fillId="0" borderId="0" xfId="2" applyFont="1"/>
    <xf numFmtId="0" fontId="10" fillId="0" borderId="0" xfId="2" applyFont="1"/>
    <xf numFmtId="0" fontId="16" fillId="0" borderId="0" xfId="0" applyFont="1" applyAlignment="1">
      <alignment vertical="center"/>
    </xf>
    <xf numFmtId="0" fontId="16" fillId="0" borderId="10" xfId="0" applyFont="1" applyBorder="1" applyAlignment="1">
      <alignment vertical="center"/>
    </xf>
    <xf numFmtId="0" fontId="9" fillId="0" borderId="0" xfId="0" applyFont="1" applyAlignment="1">
      <alignment horizontal="center" vertical="center" wrapText="1"/>
    </xf>
    <xf numFmtId="0" fontId="12" fillId="3" borderId="12" xfId="0" applyFont="1" applyFill="1" applyBorder="1" applyAlignment="1">
      <alignment horizontal="center" vertical="center" wrapText="1"/>
    </xf>
    <xf numFmtId="0" fontId="12" fillId="0" borderId="10" xfId="0" applyFont="1" applyBorder="1" applyAlignment="1">
      <alignment horizontal="left" vertical="center" wrapText="1" indent="2"/>
    </xf>
    <xf numFmtId="0" fontId="12" fillId="0" borderId="12" xfId="0" applyFont="1" applyBorder="1" applyAlignment="1">
      <alignment horizontal="center" vertical="center" wrapText="1"/>
    </xf>
    <xf numFmtId="0" fontId="19" fillId="0" borderId="10" xfId="0" applyFont="1" applyBorder="1" applyAlignment="1">
      <alignment horizontal="left" vertical="center"/>
    </xf>
    <xf numFmtId="0" fontId="12" fillId="0" borderId="12" xfId="0" applyFont="1" applyBorder="1" applyAlignment="1">
      <alignment horizontal="center" vertical="center"/>
    </xf>
    <xf numFmtId="0" fontId="56" fillId="0" borderId="0" xfId="0" applyFont="1" applyAlignment="1">
      <alignment vertical="center"/>
    </xf>
    <xf numFmtId="1" fontId="17" fillId="0" borderId="12" xfId="3" quotePrefix="1" applyNumberFormat="1" applyFont="1" applyBorder="1" applyAlignment="1">
      <alignment horizontal="center" vertical="center"/>
    </xf>
    <xf numFmtId="1" fontId="17" fillId="0" borderId="4" xfId="3" quotePrefix="1" applyNumberFormat="1" applyFont="1" applyBorder="1" applyAlignment="1">
      <alignment horizontal="center" vertical="center"/>
    </xf>
    <xf numFmtId="3" fontId="9" fillId="0" borderId="4" xfId="0" applyNumberFormat="1" applyFont="1" applyBorder="1" applyAlignment="1">
      <alignment vertical="center"/>
    </xf>
    <xf numFmtId="1" fontId="17" fillId="0" borderId="12" xfId="0" applyNumberFormat="1" applyFont="1" applyBorder="1" applyAlignment="1">
      <alignment horizontal="center" vertical="center"/>
    </xf>
    <xf numFmtId="0" fontId="12" fillId="0" borderId="10" xfId="0" applyFont="1" applyBorder="1" applyAlignment="1">
      <alignment horizontal="left" vertical="center" wrapText="1" indent="4"/>
    </xf>
    <xf numFmtId="0" fontId="58" fillId="0" borderId="0" xfId="0" applyFont="1" applyAlignment="1">
      <alignment vertical="center"/>
    </xf>
    <xf numFmtId="0" fontId="12" fillId="0" borderId="10" xfId="0" applyFont="1" applyBorder="1" applyAlignment="1">
      <alignment horizontal="left" vertical="center" indent="2"/>
    </xf>
    <xf numFmtId="3" fontId="9" fillId="0" borderId="15" xfId="0" applyNumberFormat="1" applyFont="1" applyBorder="1" applyAlignment="1">
      <alignment vertical="center"/>
    </xf>
    <xf numFmtId="0" fontId="9" fillId="0" borderId="10" xfId="0" applyFont="1" applyBorder="1" applyAlignment="1">
      <alignment horizontal="left" vertical="center" wrapText="1" indent="2"/>
    </xf>
    <xf numFmtId="0" fontId="19" fillId="3" borderId="4" xfId="0" applyFont="1" applyFill="1" applyBorder="1" applyAlignment="1">
      <alignment horizontal="center" vertical="center"/>
    </xf>
    <xf numFmtId="0" fontId="12" fillId="3" borderId="12" xfId="0" applyFont="1" applyFill="1" applyBorder="1" applyAlignment="1">
      <alignment horizontal="center" vertical="center"/>
    </xf>
    <xf numFmtId="0" fontId="19" fillId="3" borderId="0" xfId="0" applyFont="1" applyFill="1" applyAlignment="1">
      <alignment horizontal="center" vertical="center"/>
    </xf>
    <xf numFmtId="0" fontId="14" fillId="3" borderId="0" xfId="0" applyFont="1" applyFill="1" applyAlignment="1">
      <alignment horizontal="center" vertical="center"/>
    </xf>
    <xf numFmtId="0" fontId="9" fillId="0" borderId="12" xfId="0" applyFont="1" applyBorder="1" applyAlignment="1">
      <alignment horizontal="center" wrapText="1"/>
    </xf>
    <xf numFmtId="0" fontId="12" fillId="0" borderId="0" xfId="0" applyFont="1" applyAlignment="1">
      <alignment horizontal="center"/>
    </xf>
    <xf numFmtId="0" fontId="16" fillId="0" borderId="10" xfId="0" applyFont="1" applyBorder="1"/>
    <xf numFmtId="1" fontId="17" fillId="0" borderId="12" xfId="3" quotePrefix="1" applyNumberFormat="1" applyFont="1" applyBorder="1" applyAlignment="1">
      <alignment horizontal="center"/>
    </xf>
    <xf numFmtId="1" fontId="17" fillId="0" borderId="5" xfId="3" quotePrefix="1" applyNumberFormat="1" applyFont="1" applyBorder="1" applyAlignment="1">
      <alignment horizontal="center"/>
    </xf>
    <xf numFmtId="1" fontId="17" fillId="0" borderId="7" xfId="3" quotePrefix="1" applyNumberFormat="1" applyFont="1" applyBorder="1" applyAlignment="1">
      <alignment horizontal="center"/>
    </xf>
    <xf numFmtId="1" fontId="9" fillId="0" borderId="16" xfId="0" applyNumberFormat="1" applyFont="1" applyBorder="1" applyAlignment="1">
      <alignment vertical="center"/>
    </xf>
    <xf numFmtId="0" fontId="12" fillId="0" borderId="16" xfId="0" applyFont="1" applyBorder="1"/>
    <xf numFmtId="0" fontId="12" fillId="0" borderId="10" xfId="0" applyFont="1" applyBorder="1" applyAlignment="1">
      <alignment horizontal="left" indent="2"/>
    </xf>
    <xf numFmtId="0" fontId="9" fillId="0" borderId="13" xfId="0" applyFont="1" applyBorder="1"/>
    <xf numFmtId="0" fontId="12" fillId="0" borderId="13" xfId="0" applyFont="1" applyBorder="1" applyAlignment="1">
      <alignment horizontal="left" vertical="center" indent="2"/>
    </xf>
    <xf numFmtId="166" fontId="9" fillId="0" borderId="10" xfId="5" quotePrefix="1" applyFont="1" applyBorder="1" applyAlignment="1">
      <alignment horizontal="left" vertical="center" indent="2"/>
    </xf>
    <xf numFmtId="1" fontId="17" fillId="0" borderId="0" xfId="3" quotePrefix="1" applyNumberFormat="1" applyFont="1" applyAlignment="1">
      <alignment horizontal="center"/>
    </xf>
    <xf numFmtId="169" fontId="16" fillId="0" borderId="0" xfId="6" applyNumberFormat="1" applyFont="1" applyFill="1" applyBorder="1" applyAlignment="1" applyProtection="1">
      <alignment horizontal="right" vertical="center"/>
    </xf>
    <xf numFmtId="3" fontId="12" fillId="0" borderId="12" xfId="0" applyNumberFormat="1" applyFont="1" applyBorder="1" applyAlignment="1">
      <alignment vertical="center"/>
    </xf>
    <xf numFmtId="0" fontId="9" fillId="0" borderId="12"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2" xfId="0" applyFont="1" applyBorder="1" applyAlignment="1">
      <alignment horizontal="center"/>
    </xf>
    <xf numFmtId="49" fontId="10" fillId="0" borderId="0" xfId="3" applyNumberFormat="1"/>
    <xf numFmtId="49" fontId="17" fillId="0" borderId="0" xfId="3" applyNumberFormat="1" applyFont="1" applyAlignment="1">
      <alignment horizontal="center"/>
    </xf>
    <xf numFmtId="0" fontId="11" fillId="0" borderId="0" xfId="0" applyFont="1"/>
    <xf numFmtId="0" fontId="11" fillId="0" borderId="0" xfId="0" applyFont="1" applyAlignment="1">
      <alignment horizontal="center"/>
    </xf>
    <xf numFmtId="0" fontId="59" fillId="0" borderId="0" xfId="0" applyFont="1" applyAlignment="1">
      <alignment horizontal="right" vertical="center" wrapText="1"/>
    </xf>
    <xf numFmtId="49" fontId="6" fillId="0" borderId="4" xfId="3" applyNumberFormat="1" applyFont="1" applyBorder="1" applyAlignment="1">
      <alignment horizontal="left"/>
    </xf>
    <xf numFmtId="49" fontId="10" fillId="0" borderId="4" xfId="3" applyNumberFormat="1" applyBorder="1"/>
    <xf numFmtId="0" fontId="63" fillId="0" borderId="4" xfId="0" applyFont="1" applyBorder="1" applyAlignment="1">
      <alignment horizontal="right" vertical="center"/>
    </xf>
    <xf numFmtId="0" fontId="21" fillId="0" borderId="10" xfId="0" applyFont="1" applyBorder="1" applyAlignment="1">
      <alignment horizontal="left" vertical="center" wrapText="1"/>
    </xf>
    <xf numFmtId="0" fontId="21" fillId="0" borderId="10" xfId="0" applyFont="1" applyBorder="1" applyAlignment="1">
      <alignment horizontal="left" vertical="center"/>
    </xf>
    <xf numFmtId="0" fontId="9" fillId="0" borderId="12" xfId="0" applyFont="1" applyBorder="1" applyAlignment="1">
      <alignment horizontal="center" vertical="center"/>
    </xf>
    <xf numFmtId="0" fontId="9" fillId="0" borderId="10" xfId="0" applyFont="1" applyBorder="1" applyAlignment="1">
      <alignment horizontal="left" vertical="center" indent="2"/>
    </xf>
    <xf numFmtId="0" fontId="9" fillId="0" borderId="3" xfId="0" applyFont="1" applyBorder="1" applyAlignment="1">
      <alignment horizontal="left" vertical="center" indent="4"/>
    </xf>
    <xf numFmtId="0" fontId="9" fillId="0" borderId="10" xfId="0" applyFont="1" applyBorder="1" applyAlignment="1">
      <alignment horizontal="left" vertical="center" indent="4"/>
    </xf>
    <xf numFmtId="0" fontId="9" fillId="0" borderId="3" xfId="0" applyFont="1" applyBorder="1" applyAlignment="1">
      <alignment horizontal="left" vertical="center" wrapText="1" indent="4"/>
    </xf>
    <xf numFmtId="0" fontId="9" fillId="0" borderId="10" xfId="0" applyFont="1" applyBorder="1" applyAlignment="1">
      <alignment horizontal="left" vertical="center" wrapText="1" indent="4"/>
    </xf>
    <xf numFmtId="0" fontId="9" fillId="0" borderId="12" xfId="0" applyFont="1" applyBorder="1"/>
    <xf numFmtId="0" fontId="16" fillId="0" borderId="10" xfId="0" applyFont="1" applyBorder="1" applyAlignment="1">
      <alignment horizontal="left" vertical="center"/>
    </xf>
    <xf numFmtId="0" fontId="9" fillId="0" borderId="0" xfId="0" applyFont="1" applyAlignment="1">
      <alignment horizontal="left" vertical="center" indent="2"/>
    </xf>
    <xf numFmtId="0" fontId="15" fillId="0" borderId="10" xfId="0" applyFont="1" applyBorder="1" applyAlignment="1">
      <alignment vertical="center" wrapText="1"/>
    </xf>
    <xf numFmtId="0" fontId="15" fillId="0" borderId="12" xfId="0" applyFont="1" applyBorder="1" applyAlignment="1">
      <alignment horizontal="center" vertical="center" wrapText="1"/>
    </xf>
    <xf numFmtId="0" fontId="12" fillId="0" borderId="12" xfId="0" applyFont="1" applyBorder="1" applyAlignment="1">
      <alignment vertical="center"/>
    </xf>
    <xf numFmtId="0" fontId="16" fillId="0" borderId="10" xfId="0" applyFont="1" applyBorder="1" applyAlignment="1">
      <alignment vertical="center" wrapText="1"/>
    </xf>
    <xf numFmtId="0" fontId="9" fillId="0" borderId="12" xfId="0" applyFont="1" applyBorder="1" applyAlignment="1">
      <alignment vertical="center"/>
    </xf>
    <xf numFmtId="0" fontId="9" fillId="0" borderId="10" xfId="0" applyFont="1" applyBorder="1" applyAlignment="1">
      <alignment horizontal="left" vertical="center" wrapText="1" indent="1"/>
    </xf>
    <xf numFmtId="0" fontId="19" fillId="0" borderId="10" xfId="0" applyFont="1" applyBorder="1" applyAlignment="1">
      <alignment vertical="center"/>
    </xf>
    <xf numFmtId="0" fontId="9" fillId="0" borderId="12" xfId="0" quotePrefix="1" applyFont="1" applyBorder="1" applyAlignment="1">
      <alignment horizontal="center" vertical="center"/>
    </xf>
    <xf numFmtId="0" fontId="15" fillId="0" borderId="10" xfId="0" applyFont="1" applyBorder="1" applyAlignment="1">
      <alignment horizontal="left" vertical="center"/>
    </xf>
    <xf numFmtId="0" fontId="12" fillId="0" borderId="0" xfId="0" applyFont="1" applyAlignment="1">
      <alignment horizontal="left" vertical="center" indent="2"/>
    </xf>
    <xf numFmtId="0" fontId="12" fillId="0" borderId="10" xfId="0" applyFont="1" applyBorder="1" applyAlignment="1">
      <alignment horizontal="left" vertical="center" wrapText="1" indent="1"/>
    </xf>
    <xf numFmtId="0" fontId="21" fillId="0" borderId="10" xfId="0" applyFont="1" applyBorder="1" applyAlignment="1">
      <alignment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7" fillId="0" borderId="0" xfId="2" applyFont="1" applyAlignment="1">
      <alignment horizontal="right" vertical="center" wrapText="1"/>
    </xf>
    <xf numFmtId="0" fontId="6" fillId="0" borderId="0" xfId="2" quotePrefix="1" applyFont="1" applyAlignment="1">
      <alignment horizontal="left"/>
    </xf>
    <xf numFmtId="0" fontId="65" fillId="0" borderId="0" xfId="0" applyFont="1"/>
    <xf numFmtId="0" fontId="5" fillId="0" borderId="0" xfId="0" applyFont="1" applyAlignment="1">
      <alignment wrapText="1"/>
    </xf>
    <xf numFmtId="0" fontId="9" fillId="0" borderId="0" xfId="2" applyFont="1" applyAlignment="1">
      <alignment horizontal="center"/>
    </xf>
    <xf numFmtId="0" fontId="9" fillId="0" borderId="0" xfId="2" quotePrefix="1" applyFont="1" applyAlignment="1">
      <alignment horizontal="left"/>
    </xf>
    <xf numFmtId="0" fontId="5" fillId="0" borderId="0" xfId="2" applyFont="1" applyAlignment="1">
      <alignment horizontal="left" wrapText="1"/>
    </xf>
    <xf numFmtId="0" fontId="16" fillId="0" borderId="13" xfId="0" applyFont="1" applyBorder="1" applyAlignment="1">
      <alignment vertical="center"/>
    </xf>
    <xf numFmtId="0" fontId="60" fillId="0" borderId="1" xfId="0" applyFont="1" applyBorder="1" applyAlignment="1">
      <alignment vertical="center"/>
    </xf>
    <xf numFmtId="0" fontId="9" fillId="0" borderId="13" xfId="0" applyFont="1" applyBorder="1" applyAlignment="1">
      <alignment horizontal="left" vertical="center" wrapText="1" indent="2"/>
    </xf>
    <xf numFmtId="0" fontId="57" fillId="0" borderId="0" xfId="0" applyFont="1" applyAlignment="1">
      <alignment horizontal="center" vertical="center"/>
    </xf>
    <xf numFmtId="167" fontId="16" fillId="0" borderId="10" xfId="4" applyNumberFormat="1" applyFont="1" applyBorder="1" applyAlignment="1">
      <alignment horizontal="left" vertical="center"/>
    </xf>
    <xf numFmtId="0" fontId="19" fillId="0" borderId="13" xfId="0" applyFont="1" applyBorder="1" applyAlignment="1">
      <alignment horizontal="left" vertical="center" wrapText="1"/>
    </xf>
    <xf numFmtId="0" fontId="60" fillId="0" borderId="6" xfId="0" applyFont="1" applyBorder="1" applyAlignment="1">
      <alignment vertical="center"/>
    </xf>
    <xf numFmtId="0" fontId="12" fillId="0" borderId="13" xfId="0" applyFont="1" applyBorder="1" applyAlignment="1">
      <alignment horizontal="left" indent="2"/>
    </xf>
    <xf numFmtId="0" fontId="19" fillId="0" borderId="13" xfId="0" applyFont="1" applyBorder="1" applyAlignment="1">
      <alignment horizontal="left" wrapText="1"/>
    </xf>
    <xf numFmtId="0" fontId="15" fillId="0" borderId="13" xfId="0" applyFont="1" applyBorder="1" applyAlignment="1">
      <alignment horizontal="center" vertical="center" wrapText="1"/>
    </xf>
    <xf numFmtId="3" fontId="12" fillId="0" borderId="10" xfId="0" applyNumberFormat="1" applyFont="1" applyBorder="1" applyAlignment="1">
      <alignment horizontal="center" vertical="center"/>
    </xf>
    <xf numFmtId="10" fontId="12" fillId="0" borderId="13" xfId="1" applyNumberFormat="1" applyFont="1" applyFill="1" applyBorder="1" applyAlignment="1">
      <alignment horizontal="center" vertical="center"/>
    </xf>
    <xf numFmtId="10" fontId="12" fillId="0" borderId="15" xfId="1" applyNumberFormat="1" applyFont="1" applyFill="1" applyBorder="1" applyAlignment="1">
      <alignment horizontal="center" vertical="center"/>
    </xf>
    <xf numFmtId="10" fontId="12" fillId="0" borderId="10" xfId="1" applyNumberFormat="1" applyFont="1" applyFill="1" applyBorder="1" applyAlignment="1">
      <alignment horizontal="center" vertical="center"/>
    </xf>
    <xf numFmtId="10" fontId="12" fillId="0" borderId="17" xfId="1" applyNumberFormat="1" applyFont="1" applyFill="1" applyBorder="1" applyAlignment="1">
      <alignment horizontal="center" vertical="center"/>
    </xf>
    <xf numFmtId="10" fontId="12" fillId="0" borderId="16" xfId="1" applyNumberFormat="1" applyFont="1" applyFill="1" applyBorder="1" applyAlignment="1">
      <alignment horizontal="center" vertical="center"/>
    </xf>
    <xf numFmtId="10" fontId="9" fillId="0" borderId="13" xfId="1" applyNumberFormat="1" applyFont="1" applyFill="1" applyBorder="1" applyAlignment="1">
      <alignment horizontal="center" vertical="center"/>
    </xf>
    <xf numFmtId="0" fontId="15" fillId="0" borderId="10" xfId="0" applyFont="1" applyBorder="1" applyAlignment="1">
      <alignment vertical="center"/>
    </xf>
    <xf numFmtId="0" fontId="19" fillId="0" borderId="4" xfId="0" applyFont="1" applyBorder="1" applyAlignment="1">
      <alignment horizontal="center" vertical="center"/>
    </xf>
    <xf numFmtId="0" fontId="19" fillId="0" borderId="0" xfId="0" applyFont="1" applyAlignment="1">
      <alignment horizontal="center" vertical="center"/>
    </xf>
    <xf numFmtId="0" fontId="60" fillId="0" borderId="0" xfId="0" applyFont="1" applyAlignment="1">
      <alignment vertical="center"/>
    </xf>
    <xf numFmtId="10" fontId="9" fillId="0" borderId="15" xfId="1" applyNumberFormat="1" applyFont="1" applyFill="1" applyBorder="1" applyAlignment="1">
      <alignment horizontal="center" vertical="center"/>
    </xf>
    <xf numFmtId="0" fontId="11" fillId="31" borderId="13" xfId="0" applyFont="1" applyFill="1" applyBorder="1" applyAlignment="1">
      <alignment horizontal="center" vertical="center"/>
    </xf>
    <xf numFmtId="0" fontId="12" fillId="31" borderId="13" xfId="0" applyFont="1" applyFill="1" applyBorder="1" applyAlignment="1">
      <alignment horizontal="center" vertical="center"/>
    </xf>
    <xf numFmtId="0" fontId="61" fillId="0" borderId="1" xfId="0" applyFont="1" applyBorder="1" applyAlignment="1">
      <alignment vertical="center"/>
    </xf>
    <xf numFmtId="0" fontId="12" fillId="0" borderId="16" xfId="0" applyFont="1" applyBorder="1" applyAlignment="1">
      <alignment horizontal="left" vertical="center" indent="1"/>
    </xf>
    <xf numFmtId="0" fontId="12" fillId="0" borderId="13" xfId="0" applyFont="1" applyBorder="1" applyAlignment="1">
      <alignment horizontal="left" vertical="center" indent="1"/>
    </xf>
    <xf numFmtId="0" fontId="15" fillId="3" borderId="0" xfId="0" applyFont="1" applyFill="1" applyAlignment="1">
      <alignment horizontal="center" vertical="center"/>
    </xf>
    <xf numFmtId="1" fontId="12" fillId="0" borderId="16" xfId="1" applyNumberFormat="1" applyFont="1" applyFill="1" applyBorder="1" applyAlignment="1">
      <alignment vertical="center"/>
    </xf>
    <xf numFmtId="1" fontId="24" fillId="0" borderId="0" xfId="0" applyNumberFormat="1" applyFont="1" applyAlignment="1">
      <alignment horizontal="center"/>
    </xf>
    <xf numFmtId="0" fontId="9" fillId="0" borderId="9" xfId="0" applyFont="1" applyBorder="1" applyAlignment="1">
      <alignment vertical="center"/>
    </xf>
    <xf numFmtId="0" fontId="16" fillId="0" borderId="9" xfId="0" applyFont="1" applyBorder="1"/>
    <xf numFmtId="0" fontId="9" fillId="0" borderId="0" xfId="0" applyFont="1" applyAlignment="1">
      <alignment horizontal="center"/>
    </xf>
    <xf numFmtId="0" fontId="19" fillId="0" borderId="10" xfId="0" applyFont="1" applyBorder="1" applyAlignment="1">
      <alignment horizontal="left"/>
    </xf>
    <xf numFmtId="0" fontId="19" fillId="0" borderId="12" xfId="0" applyFont="1" applyBorder="1" applyAlignment="1">
      <alignment horizontal="center"/>
    </xf>
    <xf numFmtId="0" fontId="21" fillId="0" borderId="6" xfId="0" applyFont="1" applyBorder="1" applyAlignment="1">
      <alignment horizontal="left" vertical="center"/>
    </xf>
    <xf numFmtId="0" fontId="12" fillId="0" borderId="7" xfId="0" applyFont="1" applyBorder="1" applyAlignment="1">
      <alignment horizontal="center"/>
    </xf>
    <xf numFmtId="0" fontId="12" fillId="0" borderId="12" xfId="0" applyFont="1" applyBorder="1" applyAlignment="1">
      <alignment horizontal="center"/>
    </xf>
    <xf numFmtId="0" fontId="15" fillId="0" borderId="6" xfId="0" applyFont="1" applyBorder="1" applyAlignment="1">
      <alignment horizontal="left" wrapText="1"/>
    </xf>
    <xf numFmtId="0" fontId="12" fillId="0" borderId="7" xfId="0" applyFont="1" applyBorder="1" applyAlignment="1">
      <alignment horizontal="center" wrapText="1"/>
    </xf>
    <xf numFmtId="0" fontId="21" fillId="0" borderId="10" xfId="0" applyFont="1" applyBorder="1" applyAlignment="1">
      <alignment horizontal="left"/>
    </xf>
    <xf numFmtId="166" fontId="9" fillId="0" borderId="12" xfId="5" applyFont="1" applyBorder="1" applyAlignment="1">
      <alignment horizontal="center" vertical="center"/>
    </xf>
    <xf numFmtId="166" fontId="9" fillId="0" borderId="11" xfId="5" applyFont="1" applyBorder="1" applyAlignment="1">
      <alignment horizontal="center" vertical="center"/>
    </xf>
    <xf numFmtId="170" fontId="9" fillId="0" borderId="12" xfId="6" quotePrefix="1" applyNumberFormat="1" applyFont="1" applyFill="1" applyBorder="1" applyAlignment="1" applyProtection="1">
      <alignment horizontal="left" vertical="center" indent="2"/>
    </xf>
    <xf numFmtId="170" fontId="9" fillId="0" borderId="12" xfId="6" applyNumberFormat="1" applyFont="1" applyFill="1" applyBorder="1" applyAlignment="1" applyProtection="1">
      <alignment horizontal="center" vertical="center"/>
    </xf>
    <xf numFmtId="169" fontId="9" fillId="0" borderId="12" xfId="6" applyNumberFormat="1" applyFont="1" applyFill="1" applyBorder="1" applyAlignment="1" applyProtection="1">
      <alignment horizontal="left" vertical="center" indent="1"/>
    </xf>
    <xf numFmtId="170" fontId="9" fillId="0" borderId="0" xfId="6" applyNumberFormat="1" applyFont="1" applyFill="1" applyBorder="1" applyAlignment="1" applyProtection="1">
      <alignment horizontal="center" vertical="center"/>
    </xf>
    <xf numFmtId="166" fontId="9" fillId="0" borderId="10" xfId="5" applyFont="1" applyBorder="1" applyAlignment="1">
      <alignment horizontal="left" vertical="center" indent="2"/>
    </xf>
    <xf numFmtId="166" fontId="16" fillId="0" borderId="10" xfId="5" applyFont="1" applyBorder="1" applyAlignment="1">
      <alignment horizontal="left" vertical="center"/>
    </xf>
    <xf numFmtId="170" fontId="9" fillId="0" borderId="12" xfId="6" applyNumberFormat="1" applyFont="1" applyFill="1" applyBorder="1" applyAlignment="1" applyProtection="1">
      <alignment horizontal="right" vertical="center"/>
      <protection locked="0"/>
    </xf>
    <xf numFmtId="169" fontId="9" fillId="0" borderId="12" xfId="6" applyNumberFormat="1" applyFont="1" applyFill="1" applyBorder="1" applyAlignment="1" applyProtection="1">
      <alignment horizontal="right" vertical="center"/>
      <protection locked="0"/>
    </xf>
    <xf numFmtId="169" fontId="9" fillId="0" borderId="7" xfId="6" applyNumberFormat="1" applyFont="1" applyFill="1" applyBorder="1" applyAlignment="1" applyProtection="1">
      <alignment horizontal="right" vertical="center"/>
      <protection locked="0"/>
    </xf>
    <xf numFmtId="166" fontId="16" fillId="0" borderId="0" xfId="5" applyFont="1" applyAlignment="1">
      <alignment horizontal="left" vertical="center"/>
    </xf>
    <xf numFmtId="167" fontId="21" fillId="3" borderId="0" xfId="4" applyNumberFormat="1" applyFont="1" applyFill="1" applyAlignment="1">
      <alignment horizontal="left" vertical="center"/>
    </xf>
    <xf numFmtId="0" fontId="60" fillId="0" borderId="8" xfId="0" applyFont="1" applyBorder="1" applyAlignment="1">
      <alignment vertical="center"/>
    </xf>
    <xf numFmtId="166" fontId="9" fillId="0" borderId="10" xfId="5" quotePrefix="1" applyFont="1" applyBorder="1" applyAlignment="1">
      <alignment horizontal="left" vertical="center" wrapText="1" indent="2"/>
    </xf>
    <xf numFmtId="166" fontId="9" fillId="0" borderId="12" xfId="5" quotePrefix="1" applyFont="1" applyBorder="1" applyAlignment="1">
      <alignment horizontal="left" vertical="center" wrapText="1" indent="2"/>
    </xf>
    <xf numFmtId="0" fontId="21" fillId="0" borderId="6" xfId="0" applyFont="1" applyBorder="1"/>
    <xf numFmtId="0" fontId="60" fillId="0" borderId="7" xfId="0" applyFont="1" applyBorder="1" applyAlignment="1">
      <alignment vertical="center"/>
    </xf>
    <xf numFmtId="0" fontId="11" fillId="0" borderId="1" xfId="0" applyFont="1" applyBorder="1" applyAlignment="1">
      <alignment vertical="center"/>
    </xf>
    <xf numFmtId="0" fontId="11" fillId="0" borderId="1" xfId="0" applyFont="1" applyBorder="1"/>
    <xf numFmtId="0" fontId="9" fillId="0" borderId="3" xfId="0" applyFont="1" applyBorder="1" applyAlignment="1">
      <alignment horizontal="left" vertical="center" wrapText="1" indent="2"/>
    </xf>
    <xf numFmtId="0" fontId="11" fillId="0" borderId="1" xfId="0" applyFont="1" applyBorder="1" applyAlignment="1">
      <alignment horizontal="center" vertical="center"/>
    </xf>
    <xf numFmtId="0" fontId="9" fillId="0" borderId="6" xfId="0" applyFont="1" applyBorder="1" applyAlignment="1">
      <alignment horizontal="left" vertical="center" wrapText="1" indent="2"/>
    </xf>
    <xf numFmtId="170" fontId="9" fillId="0" borderId="11" xfId="6" quotePrefix="1" applyNumberFormat="1" applyFont="1" applyFill="1" applyBorder="1" applyAlignment="1" applyProtection="1">
      <alignment horizontal="center" vertical="center"/>
    </xf>
    <xf numFmtId="1" fontId="9" fillId="0" borderId="11" xfId="6" quotePrefix="1" applyNumberFormat="1" applyFont="1" applyFill="1" applyBorder="1" applyAlignment="1" applyProtection="1">
      <alignment horizontal="center" vertical="center"/>
    </xf>
    <xf numFmtId="169" fontId="9" fillId="0" borderId="11" xfId="6" quotePrefix="1" applyNumberFormat="1" applyFont="1" applyFill="1" applyBorder="1" applyAlignment="1" applyProtection="1">
      <alignment horizontal="center" vertical="center"/>
    </xf>
    <xf numFmtId="1" fontId="9" fillId="32" borderId="5" xfId="0" applyNumberFormat="1" applyFont="1" applyFill="1" applyBorder="1" applyAlignment="1">
      <alignment vertical="center"/>
    </xf>
    <xf numFmtId="1" fontId="9" fillId="32" borderId="4" xfId="0" applyNumberFormat="1" applyFont="1" applyFill="1" applyBorder="1" applyAlignment="1">
      <alignment vertical="center"/>
    </xf>
    <xf numFmtId="1" fontId="9" fillId="32" borderId="1" xfId="0" applyNumberFormat="1" applyFont="1" applyFill="1" applyBorder="1" applyAlignment="1">
      <alignment vertical="center"/>
    </xf>
    <xf numFmtId="1" fontId="9" fillId="32" borderId="7" xfId="0" applyNumberFormat="1" applyFont="1" applyFill="1" applyBorder="1" applyAlignment="1">
      <alignment vertical="center"/>
    </xf>
    <xf numFmtId="1" fontId="9" fillId="0" borderId="0" xfId="0" applyNumberFormat="1" applyFont="1" applyAlignment="1">
      <alignment vertical="center"/>
    </xf>
    <xf numFmtId="0" fontId="21" fillId="0" borderId="0" xfId="0" applyFont="1" applyAlignment="1">
      <alignment horizontal="left" vertical="center" wrapText="1"/>
    </xf>
    <xf numFmtId="0" fontId="9" fillId="32" borderId="7" xfId="0" applyFont="1" applyFill="1" applyBorder="1" applyAlignment="1">
      <alignment vertical="center"/>
    </xf>
    <xf numFmtId="0" fontId="9" fillId="32" borderId="1" xfId="0" applyFont="1" applyFill="1" applyBorder="1" applyAlignment="1">
      <alignment horizontal="center" vertical="center"/>
    </xf>
    <xf numFmtId="0" fontId="9" fillId="32" borderId="1" xfId="0" applyFont="1" applyFill="1" applyBorder="1" applyAlignment="1">
      <alignment vertical="center"/>
    </xf>
    <xf numFmtId="0" fontId="9" fillId="32" borderId="6" xfId="0" applyFont="1" applyFill="1" applyBorder="1" applyAlignment="1">
      <alignment horizontal="center" vertical="center"/>
    </xf>
    <xf numFmtId="0" fontId="9" fillId="32" borderId="5" xfId="0" applyFont="1" applyFill="1" applyBorder="1" applyAlignment="1">
      <alignment vertical="center"/>
    </xf>
    <xf numFmtId="0" fontId="9" fillId="32" borderId="4" xfId="0" applyFont="1" applyFill="1" applyBorder="1" applyAlignment="1">
      <alignment horizontal="center" vertical="center"/>
    </xf>
    <xf numFmtId="0" fontId="9" fillId="32" borderId="4" xfId="0" applyFont="1" applyFill="1" applyBorder="1" applyAlignment="1">
      <alignment vertical="center"/>
    </xf>
    <xf numFmtId="0" fontId="9" fillId="32" borderId="3" xfId="0" applyFont="1" applyFill="1" applyBorder="1" applyAlignment="1">
      <alignment horizontal="center" vertical="center"/>
    </xf>
    <xf numFmtId="1" fontId="17" fillId="32" borderId="3" xfId="3" quotePrefix="1" applyNumberFormat="1" applyFont="1" applyFill="1" applyBorder="1" applyAlignment="1">
      <alignment horizontal="center" vertical="center"/>
    </xf>
    <xf numFmtId="1" fontId="17" fillId="32" borderId="4" xfId="3" quotePrefix="1" applyNumberFormat="1" applyFont="1" applyFill="1" applyBorder="1" applyAlignment="1">
      <alignment horizontal="center" vertical="center"/>
    </xf>
    <xf numFmtId="1" fontId="17" fillId="32" borderId="6" xfId="3" quotePrefix="1" applyNumberFormat="1" applyFont="1" applyFill="1" applyBorder="1" applyAlignment="1">
      <alignment horizontal="center" vertical="center"/>
    </xf>
    <xf numFmtId="1" fontId="17" fillId="32" borderId="1" xfId="3" quotePrefix="1" applyNumberFormat="1" applyFont="1" applyFill="1" applyBorder="1" applyAlignment="1">
      <alignment horizontal="center" vertical="center"/>
    </xf>
    <xf numFmtId="0" fontId="9" fillId="0" borderId="0" xfId="0" applyFont="1" applyAlignment="1">
      <alignment horizontal="left" vertical="center" wrapText="1" indent="2"/>
    </xf>
    <xf numFmtId="0" fontId="21" fillId="0" borderId="13" xfId="0" applyFont="1" applyBorder="1" applyAlignment="1">
      <alignment horizontal="left" vertical="center" wrapText="1"/>
    </xf>
    <xf numFmtId="1" fontId="57" fillId="0" borderId="13" xfId="0" applyNumberFormat="1" applyFont="1" applyBorder="1" applyAlignment="1">
      <alignment vertical="center"/>
    </xf>
    <xf numFmtId="166" fontId="9" fillId="0" borderId="10" xfId="8" quotePrefix="1" applyFont="1" applyBorder="1" applyAlignment="1">
      <alignment horizontal="left" vertical="center" wrapText="1" indent="2"/>
    </xf>
    <xf numFmtId="0" fontId="16" fillId="0" borderId="13" xfId="0" applyFont="1" applyBorder="1" applyAlignment="1">
      <alignment vertical="center" wrapText="1"/>
    </xf>
    <xf numFmtId="0" fontId="21" fillId="0" borderId="9" xfId="0" applyFont="1" applyBorder="1" applyAlignment="1">
      <alignment vertical="center"/>
    </xf>
    <xf numFmtId="0" fontId="15" fillId="0" borderId="0" xfId="0" applyFont="1" applyAlignment="1">
      <alignment vertical="center"/>
    </xf>
    <xf numFmtId="0" fontId="9" fillId="0" borderId="13" xfId="0" applyFont="1" applyBorder="1" applyAlignment="1">
      <alignment horizontal="left" vertical="center" indent="2"/>
    </xf>
    <xf numFmtId="3" fontId="9" fillId="0" borderId="12" xfId="0" applyNumberFormat="1" applyFont="1" applyBorder="1" applyAlignment="1">
      <alignment horizontal="center" vertical="center"/>
    </xf>
    <xf numFmtId="0" fontId="70" fillId="3" borderId="0" xfId="0" applyFont="1" applyFill="1" applyAlignment="1">
      <alignment vertical="center"/>
    </xf>
    <xf numFmtId="166" fontId="69" fillId="0" borderId="0" xfId="155" applyFont="1"/>
    <xf numFmtId="166" fontId="69" fillId="0" borderId="0" xfId="155" applyFont="1" applyAlignment="1">
      <alignment horizontal="center"/>
    </xf>
    <xf numFmtId="166" fontId="57" fillId="0" borderId="0" xfId="155" applyFont="1" applyAlignment="1">
      <alignment horizontal="center"/>
    </xf>
    <xf numFmtId="166" fontId="71" fillId="0" borderId="0" xfId="155" applyFont="1"/>
    <xf numFmtId="166" fontId="69" fillId="0" borderId="0" xfId="155" applyFont="1" applyAlignment="1">
      <alignment vertical="center"/>
    </xf>
    <xf numFmtId="166" fontId="5" fillId="0" borderId="0" xfId="155" applyFont="1"/>
    <xf numFmtId="166" fontId="5" fillId="0" borderId="0" xfId="155" applyFont="1" applyAlignment="1">
      <alignment horizontal="center"/>
    </xf>
    <xf numFmtId="166" fontId="9" fillId="0" borderId="0" xfId="155" applyFont="1" applyAlignment="1">
      <alignment horizontal="center"/>
    </xf>
    <xf numFmtId="49" fontId="6" fillId="0" borderId="0" xfId="3" applyNumberFormat="1" applyFont="1" applyAlignment="1">
      <alignment horizontal="center"/>
    </xf>
    <xf numFmtId="3" fontId="11" fillId="3" borderId="0" xfId="0" applyNumberFormat="1" applyFont="1" applyFill="1" applyAlignment="1">
      <alignment vertical="center"/>
    </xf>
    <xf numFmtId="0" fontId="12" fillId="3" borderId="0" xfId="0" applyFont="1" applyFill="1" applyAlignment="1">
      <alignment vertical="center" wrapText="1"/>
    </xf>
    <xf numFmtId="0" fontId="57" fillId="3" borderId="0" xfId="0" applyFont="1" applyFill="1" applyAlignment="1">
      <alignment vertical="center"/>
    </xf>
    <xf numFmtId="0" fontId="72" fillId="3" borderId="0" xfId="0" applyFont="1" applyFill="1" applyAlignment="1">
      <alignment vertical="center"/>
    </xf>
    <xf numFmtId="0" fontId="73" fillId="3" borderId="0" xfId="0" applyFont="1" applyFill="1" applyAlignment="1">
      <alignment vertical="center"/>
    </xf>
    <xf numFmtId="0" fontId="59" fillId="0" borderId="0" xfId="0" applyFont="1" applyAlignment="1">
      <alignment vertical="center"/>
    </xf>
    <xf numFmtId="0" fontId="59" fillId="0" borderId="1" xfId="0" applyFont="1" applyBorder="1" applyAlignment="1">
      <alignment vertical="center"/>
    </xf>
    <xf numFmtId="3" fontId="59" fillId="0" borderId="4" xfId="0" applyNumberFormat="1" applyFont="1" applyBorder="1" applyAlignment="1">
      <alignment vertical="center"/>
    </xf>
    <xf numFmtId="169" fontId="9" fillId="0" borderId="13" xfId="6" applyNumberFormat="1" applyFont="1" applyFill="1" applyBorder="1" applyAlignment="1" applyProtection="1">
      <alignment vertical="center"/>
    </xf>
    <xf numFmtId="1" fontId="9" fillId="33" borderId="11" xfId="0" applyNumberFormat="1" applyFont="1" applyFill="1" applyBorder="1" applyAlignment="1">
      <alignment vertical="center"/>
    </xf>
    <xf numFmtId="1" fontId="9" fillId="33" borderId="12" xfId="0" applyNumberFormat="1" applyFont="1" applyFill="1" applyBorder="1" applyAlignment="1">
      <alignment horizontal="right" vertical="center"/>
    </xf>
    <xf numFmtId="1" fontId="9" fillId="33" borderId="11" xfId="0" applyNumberFormat="1" applyFont="1" applyFill="1" applyBorder="1" applyAlignment="1">
      <alignment horizontal="right" vertical="center"/>
    </xf>
    <xf numFmtId="1" fontId="17" fillId="33" borderId="10" xfId="3" quotePrefix="1" applyNumberFormat="1" applyFont="1" applyFill="1" applyBorder="1" applyAlignment="1">
      <alignment horizontal="center" vertical="center"/>
    </xf>
    <xf numFmtId="1" fontId="17" fillId="33" borderId="11" xfId="3" quotePrefix="1" applyNumberFormat="1" applyFont="1" applyFill="1" applyBorder="1" applyAlignment="1">
      <alignment horizontal="center" vertical="center"/>
    </xf>
    <xf numFmtId="0" fontId="7" fillId="0" borderId="0" xfId="95" applyFont="1"/>
    <xf numFmtId="0" fontId="7" fillId="0" borderId="0" xfId="95" applyFont="1" applyAlignment="1">
      <alignment horizontal="center"/>
    </xf>
    <xf numFmtId="166" fontId="7" fillId="0" borderId="0" xfId="155" applyFont="1" applyAlignment="1">
      <alignment horizontal="center"/>
    </xf>
    <xf numFmtId="0" fontId="16" fillId="0" borderId="10" xfId="95" applyFont="1" applyBorder="1"/>
    <xf numFmtId="0" fontId="16" fillId="0" borderId="1" xfId="95" applyFont="1" applyBorder="1" applyAlignment="1">
      <alignment horizontal="center"/>
    </xf>
    <xf numFmtId="169" fontId="9" fillId="0" borderId="1" xfId="95" applyNumberFormat="1" applyFont="1" applyBorder="1"/>
    <xf numFmtId="0" fontId="21" fillId="0" borderId="3" xfId="95" applyFont="1" applyBorder="1" applyAlignment="1">
      <alignment vertical="center"/>
    </xf>
    <xf numFmtId="0" fontId="21" fillId="0" borderId="4" xfId="95" applyFont="1" applyBorder="1" applyAlignment="1">
      <alignment horizontal="center" vertical="center"/>
    </xf>
    <xf numFmtId="177" fontId="9" fillId="0" borderId="12" xfId="95" applyNumberFormat="1" applyFont="1" applyBorder="1" applyAlignment="1">
      <alignment vertical="center"/>
    </xf>
    <xf numFmtId="177" fontId="9" fillId="0" borderId="7" xfId="95" applyNumberFormat="1" applyFont="1" applyBorder="1" applyAlignment="1">
      <alignment vertical="center"/>
    </xf>
    <xf numFmtId="0" fontId="16" fillId="0" borderId="11" xfId="95" applyFont="1" applyBorder="1" applyAlignment="1">
      <alignment horizontal="center"/>
    </xf>
    <xf numFmtId="0" fontId="21" fillId="0" borderId="11" xfId="95" applyFont="1" applyBorder="1" applyAlignment="1">
      <alignment horizontal="center" vertical="center"/>
    </xf>
    <xf numFmtId="166" fontId="9" fillId="0" borderId="10" xfId="155" applyFont="1" applyBorder="1" applyAlignment="1">
      <alignment horizontal="left" vertical="center" indent="2"/>
    </xf>
    <xf numFmtId="166" fontId="9" fillId="0" borderId="1" xfId="155" applyFont="1" applyBorder="1" applyAlignment="1">
      <alignment horizontal="center" vertical="center"/>
    </xf>
    <xf numFmtId="0" fontId="9" fillId="0" borderId="10" xfId="95" applyFont="1" applyBorder="1" applyAlignment="1">
      <alignment horizontal="left" vertical="center" indent="2"/>
    </xf>
    <xf numFmtId="0" fontId="9" fillId="0" borderId="11" xfId="95" applyFont="1" applyBorder="1" applyAlignment="1">
      <alignment horizontal="center" vertical="center"/>
    </xf>
    <xf numFmtId="0" fontId="21" fillId="0" borderId="0" xfId="95" applyFont="1" applyAlignment="1">
      <alignment horizontal="center" vertical="center"/>
    </xf>
    <xf numFmtId="0" fontId="9" fillId="0" borderId="10" xfId="95" applyFont="1" applyBorder="1" applyAlignment="1">
      <alignment horizontal="left" vertical="center"/>
    </xf>
    <xf numFmtId="3" fontId="9" fillId="0" borderId="12" xfId="95" applyNumberFormat="1" applyFont="1" applyBorder="1" applyAlignment="1">
      <alignment vertical="center"/>
    </xf>
    <xf numFmtId="0" fontId="9" fillId="0" borderId="1" xfId="95" applyFont="1" applyBorder="1" applyAlignment="1">
      <alignment horizontal="center" vertical="center"/>
    </xf>
    <xf numFmtId="0" fontId="21" fillId="0" borderId="10" xfId="95" applyFont="1" applyBorder="1" applyAlignment="1">
      <alignment horizontal="left" vertical="center"/>
    </xf>
    <xf numFmtId="0" fontId="21" fillId="0" borderId="1" xfId="95" applyFont="1" applyBorder="1" applyAlignment="1">
      <alignment horizontal="center" vertical="center"/>
    </xf>
    <xf numFmtId="0" fontId="9" fillId="0" borderId="11" xfId="95" applyFont="1" applyBorder="1" applyAlignment="1">
      <alignment vertical="center"/>
    </xf>
    <xf numFmtId="1" fontId="9" fillId="0" borderId="13" xfId="0" applyNumberFormat="1" applyFont="1" applyBorder="1" applyAlignment="1">
      <alignment horizontal="right" vertical="center"/>
    </xf>
    <xf numFmtId="0" fontId="16" fillId="0" borderId="13" xfId="0" applyFont="1" applyBorder="1" applyAlignment="1">
      <alignment horizontal="left" vertical="center" wrapText="1"/>
    </xf>
    <xf numFmtId="0" fontId="21" fillId="0" borderId="7" xfId="0" applyFont="1" applyBorder="1" applyAlignment="1">
      <alignment vertical="center" wrapText="1"/>
    </xf>
    <xf numFmtId="0" fontId="9" fillId="0" borderId="16" xfId="0" applyFont="1" applyBorder="1" applyAlignment="1">
      <alignment horizontal="left" vertical="center" indent="2"/>
    </xf>
    <xf numFmtId="1" fontId="9" fillId="0" borderId="10" xfId="0" applyNumberFormat="1" applyFont="1" applyBorder="1" applyAlignment="1">
      <alignment horizontal="right" vertical="center"/>
    </xf>
    <xf numFmtId="0" fontId="21" fillId="0" borderId="10" xfId="0" applyFont="1" applyBorder="1" applyAlignment="1">
      <alignment horizontal="left" vertical="center" indent="2"/>
    </xf>
    <xf numFmtId="0" fontId="21" fillId="0" borderId="3" xfId="0" applyFont="1" applyBorder="1" applyAlignment="1">
      <alignment vertical="center"/>
    </xf>
    <xf numFmtId="0" fontId="16" fillId="0" borderId="1" xfId="0" applyFont="1" applyBorder="1" applyAlignment="1">
      <alignment vertical="center"/>
    </xf>
    <xf numFmtId="0" fontId="9" fillId="0" borderId="0" xfId="0" quotePrefix="1" applyFont="1"/>
    <xf numFmtId="0" fontId="9" fillId="0" borderId="7" xfId="0" applyFont="1" applyBorder="1" applyAlignment="1">
      <alignment horizontal="center" wrapText="1"/>
    </xf>
    <xf numFmtId="0" fontId="9" fillId="0" borderId="16" xfId="0" applyFont="1" applyBorder="1"/>
    <xf numFmtId="0" fontId="16" fillId="0" borderId="10" xfId="0" applyFont="1" applyBorder="1" applyAlignment="1">
      <alignment horizontal="left" vertical="center" wrapText="1"/>
    </xf>
    <xf numFmtId="0" fontId="9" fillId="0" borderId="11" xfId="0" applyFont="1" applyBorder="1" applyAlignment="1">
      <alignment horizontal="center" vertical="center"/>
    </xf>
    <xf numFmtId="0" fontId="16" fillId="0" borderId="6" xfId="0" applyFont="1" applyBorder="1" applyAlignment="1">
      <alignment horizontal="left" wrapText="1"/>
    </xf>
    <xf numFmtId="0" fontId="16" fillId="0" borderId="0" xfId="95" applyFont="1" applyAlignment="1">
      <alignment horizontal="center"/>
    </xf>
    <xf numFmtId="0" fontId="74" fillId="0" borderId="0" xfId="95" applyFont="1" applyAlignment="1">
      <alignment horizontal="center"/>
    </xf>
    <xf numFmtId="166" fontId="57" fillId="0" borderId="13" xfId="126" applyFont="1" applyBorder="1" applyAlignment="1">
      <alignment horizontal="center" vertical="center"/>
    </xf>
    <xf numFmtId="3" fontId="57" fillId="0" borderId="0" xfId="0" applyNumberFormat="1" applyFont="1" applyAlignment="1">
      <alignment vertical="center"/>
    </xf>
    <xf numFmtId="169" fontId="16" fillId="0" borderId="7" xfId="6" applyNumberFormat="1" applyFont="1" applyFill="1" applyBorder="1" applyAlignment="1" applyProtection="1">
      <alignment horizontal="right" vertical="center"/>
    </xf>
    <xf numFmtId="0" fontId="59" fillId="0" borderId="0" xfId="0" applyFont="1" applyAlignment="1">
      <alignment horizontal="center" vertical="center"/>
    </xf>
    <xf numFmtId="0" fontId="47" fillId="0" borderId="0" xfId="157"/>
    <xf numFmtId="0" fontId="5" fillId="0" borderId="13" xfId="0" applyFont="1" applyBorder="1" applyAlignment="1">
      <alignment horizontal="left" wrapText="1"/>
    </xf>
    <xf numFmtId="0" fontId="75" fillId="0" borderId="0" xfId="2" applyFont="1" applyFill="1"/>
    <xf numFmtId="0" fontId="5" fillId="0" borderId="0" xfId="0" applyFont="1" applyFill="1" applyAlignment="1">
      <alignment wrapText="1"/>
    </xf>
    <xf numFmtId="0" fontId="59" fillId="0" borderId="0" xfId="0" applyFont="1" applyFill="1" applyAlignment="1">
      <alignment horizontal="center" vertical="center"/>
    </xf>
    <xf numFmtId="0" fontId="59"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vertical="center"/>
    </xf>
    <xf numFmtId="49" fontId="9" fillId="0" borderId="0" xfId="3" applyNumberFormat="1" applyFont="1" applyFill="1" applyAlignment="1">
      <alignment horizontal="right" vertical="center"/>
    </xf>
    <xf numFmtId="0" fontId="59" fillId="0" borderId="1" xfId="0" applyFont="1" applyFill="1" applyBorder="1" applyAlignment="1">
      <alignment vertical="center"/>
    </xf>
    <xf numFmtId="0" fontId="59" fillId="0" borderId="1" xfId="0" applyFont="1" applyFill="1" applyBorder="1" applyAlignment="1">
      <alignment horizontal="center" vertical="center"/>
    </xf>
    <xf numFmtId="0" fontId="59" fillId="0" borderId="1" xfId="0" applyFont="1" applyFill="1" applyBorder="1" applyAlignment="1">
      <alignment horizontal="right" vertical="center" wrapText="1"/>
    </xf>
    <xf numFmtId="49" fontId="6" fillId="0" borderId="0" xfId="3" applyNumberFormat="1" applyFont="1" applyFill="1" applyAlignment="1">
      <alignment horizontal="left"/>
    </xf>
    <xf numFmtId="49" fontId="10" fillId="0" borderId="0" xfId="3" applyNumberFormat="1" applyFill="1"/>
    <xf numFmtId="0" fontId="63" fillId="0" borderId="0" xfId="0" applyFont="1" applyFill="1" applyAlignment="1">
      <alignment horizontal="right" vertical="center"/>
    </xf>
    <xf numFmtId="0" fontId="21" fillId="0" borderId="1" xfId="95" applyFont="1" applyFill="1" applyBorder="1"/>
    <xf numFmtId="0" fontId="9" fillId="0" borderId="10" xfId="0" applyFont="1" applyFill="1" applyBorder="1" applyAlignment="1">
      <alignment horizontal="left" vertical="center" wrapText="1" indent="2"/>
    </xf>
    <xf numFmtId="169" fontId="9" fillId="0" borderId="33" xfId="95" applyNumberFormat="1" applyFont="1" applyFill="1" applyBorder="1" applyAlignment="1">
      <alignment horizontal="center" vertical="center"/>
    </xf>
    <xf numFmtId="1" fontId="17" fillId="0" borderId="14" xfId="3" quotePrefix="1" applyNumberFormat="1" applyFont="1" applyFill="1" applyBorder="1" applyAlignment="1">
      <alignment horizontal="center" vertical="center"/>
    </xf>
    <xf numFmtId="3" fontId="9" fillId="0" borderId="13" xfId="0" applyNumberFormat="1" applyFont="1" applyFill="1" applyBorder="1" applyAlignment="1">
      <alignment vertical="center"/>
    </xf>
    <xf numFmtId="1" fontId="17" fillId="0" borderId="10" xfId="3" quotePrefix="1" applyNumberFormat="1" applyFont="1" applyFill="1" applyBorder="1" applyAlignment="1">
      <alignment horizontal="center" vertical="center"/>
    </xf>
    <xf numFmtId="1" fontId="17" fillId="0" borderId="13" xfId="3" quotePrefix="1" applyNumberFormat="1" applyFont="1" applyFill="1" applyBorder="1" applyAlignment="1">
      <alignment horizontal="center" vertical="center"/>
    </xf>
    <xf numFmtId="0" fontId="9" fillId="0" borderId="10" xfId="0" applyFont="1" applyFill="1" applyBorder="1" applyAlignment="1">
      <alignment horizontal="left" vertical="center" indent="2"/>
    </xf>
    <xf numFmtId="0" fontId="9" fillId="0" borderId="33" xfId="95" applyFont="1" applyFill="1" applyBorder="1" applyAlignment="1">
      <alignment horizontal="center" vertical="center"/>
    </xf>
    <xf numFmtId="0" fontId="16" fillId="0" borderId="10" xfId="0" applyFont="1" applyFill="1" applyBorder="1" applyAlignment="1">
      <alignment vertical="center"/>
    </xf>
    <xf numFmtId="0" fontId="65" fillId="0" borderId="12" xfId="0" applyFont="1" applyFill="1" applyBorder="1"/>
    <xf numFmtId="0" fontId="17" fillId="0" borderId="13" xfId="0" applyFont="1" applyFill="1" applyBorder="1" applyAlignment="1">
      <alignment horizontal="center" vertical="center"/>
    </xf>
    <xf numFmtId="0" fontId="9" fillId="0" borderId="13" xfId="0" applyFont="1" applyFill="1" applyBorder="1"/>
    <xf numFmtId="1" fontId="17" fillId="0" borderId="0" xfId="3" quotePrefix="1" applyNumberFormat="1" applyFont="1" applyFill="1" applyAlignment="1">
      <alignment horizontal="center" vertical="center"/>
    </xf>
    <xf numFmtId="3" fontId="9" fillId="0" borderId="0" xfId="0" applyNumberFormat="1" applyFont="1" applyFill="1" applyAlignment="1">
      <alignment vertical="center"/>
    </xf>
    <xf numFmtId="0" fontId="9" fillId="0" borderId="0" xfId="0" applyFont="1" applyFill="1" applyAlignment="1">
      <alignment horizontal="left" vertical="center" indent="2"/>
    </xf>
    <xf numFmtId="0" fontId="9" fillId="0" borderId="0" xfId="95" applyFont="1" applyFill="1" applyAlignment="1">
      <alignment horizontal="center" vertical="center"/>
    </xf>
    <xf numFmtId="0" fontId="9" fillId="0" borderId="3" xfId="0" applyFont="1" applyFill="1" applyBorder="1" applyAlignment="1">
      <alignment horizontal="left" vertical="center" indent="2"/>
    </xf>
    <xf numFmtId="0" fontId="16" fillId="0" borderId="5" xfId="0" applyFont="1" applyFill="1" applyBorder="1"/>
    <xf numFmtId="0" fontId="17" fillId="0" borderId="12" xfId="0" applyFont="1" applyFill="1" applyBorder="1" applyAlignment="1">
      <alignment horizontal="center" vertical="center"/>
    </xf>
    <xf numFmtId="0" fontId="16" fillId="0" borderId="12" xfId="0" applyFont="1" applyFill="1" applyBorder="1"/>
    <xf numFmtId="0" fontId="9" fillId="0" borderId="9" xfId="0" quotePrefix="1" applyFont="1" applyFill="1" applyBorder="1" applyAlignment="1">
      <alignment horizontal="left" vertical="center" wrapText="1" indent="2"/>
    </xf>
    <xf numFmtId="0" fontId="9" fillId="0" borderId="34" xfId="95" applyFont="1" applyFill="1" applyBorder="1" applyAlignment="1">
      <alignment horizontal="center" vertical="center"/>
    </xf>
    <xf numFmtId="0" fontId="9" fillId="0" borderId="12" xfId="0" applyFont="1" applyFill="1" applyBorder="1"/>
    <xf numFmtId="169" fontId="9" fillId="0" borderId="35" xfId="95" applyNumberFormat="1" applyFont="1" applyFill="1" applyBorder="1" applyAlignment="1">
      <alignment horizontal="center" vertical="center"/>
    </xf>
    <xf numFmtId="0" fontId="9" fillId="0" borderId="0" xfId="0" quotePrefix="1" applyFont="1" applyFill="1"/>
    <xf numFmtId="0" fontId="12" fillId="0" borderId="10" xfId="0" applyFont="1" applyFill="1" applyBorder="1" applyAlignment="1">
      <alignment horizontal="left" vertical="center" wrapText="1" indent="2"/>
    </xf>
    <xf numFmtId="0" fontId="12" fillId="0" borderId="12" xfId="0" applyFont="1" applyFill="1" applyBorder="1" applyAlignment="1">
      <alignment horizontal="center" vertical="center" wrapText="1"/>
    </xf>
    <xf numFmtId="1" fontId="17" fillId="0" borderId="12" xfId="3" quotePrefix="1" applyNumberFormat="1" applyFont="1" applyFill="1" applyBorder="1" applyAlignment="1">
      <alignment horizontal="center" vertical="center"/>
    </xf>
    <xf numFmtId="3" fontId="12" fillId="0" borderId="13" xfId="0" applyNumberFormat="1" applyFont="1" applyFill="1" applyBorder="1" applyAlignment="1">
      <alignment vertical="center"/>
    </xf>
    <xf numFmtId="0" fontId="12" fillId="0" borderId="0" xfId="0" applyFont="1" applyFill="1" applyAlignment="1">
      <alignment vertical="center"/>
    </xf>
    <xf numFmtId="0" fontId="9" fillId="0" borderId="0" xfId="0" applyFont="1" applyFill="1" applyAlignment="1">
      <alignment horizontal="center" vertical="center" wrapText="1"/>
    </xf>
    <xf numFmtId="0" fontId="16" fillId="0" borderId="0" xfId="0" applyFont="1" applyFill="1"/>
    <xf numFmtId="0" fontId="16" fillId="0" borderId="10" xfId="0" applyFont="1" applyFill="1" applyBorder="1" applyAlignment="1">
      <alignment vertical="center" wrapText="1"/>
    </xf>
    <xf numFmtId="0" fontId="9" fillId="0" borderId="12" xfId="0" applyFont="1" applyFill="1" applyBorder="1" applyAlignment="1">
      <alignment horizontal="center" vertical="center" wrapText="1"/>
    </xf>
    <xf numFmtId="1" fontId="17" fillId="0" borderId="32" xfId="3" quotePrefix="1" applyNumberFormat="1" applyFont="1" applyFill="1" applyBorder="1" applyAlignment="1">
      <alignment horizontal="center" vertical="center"/>
    </xf>
    <xf numFmtId="0" fontId="12" fillId="0" borderId="0" xfId="0" applyFont="1" applyFill="1"/>
    <xf numFmtId="0" fontId="9" fillId="0" borderId="0" xfId="0" applyFont="1" applyFill="1"/>
    <xf numFmtId="0" fontId="12" fillId="0" borderId="0" xfId="0" applyFont="1" applyFill="1" applyAlignment="1">
      <alignment horizontal="center"/>
    </xf>
    <xf numFmtId="0" fontId="9" fillId="0" borderId="13" xfId="0" applyFont="1" applyFill="1" applyBorder="1" applyAlignment="1">
      <alignment horizontal="left" vertical="center" wrapText="1" indent="2"/>
    </xf>
    <xf numFmtId="0" fontId="16" fillId="0" borderId="0" xfId="0" applyFont="1" applyFill="1" applyAlignment="1">
      <alignment vertical="center"/>
    </xf>
    <xf numFmtId="0" fontId="9" fillId="0" borderId="0" xfId="0" quotePrefix="1" applyFont="1" applyFill="1" applyAlignment="1">
      <alignment horizontal="left" vertical="center" wrapText="1"/>
    </xf>
    <xf numFmtId="166" fontId="9" fillId="0" borderId="10" xfId="155" applyFont="1" applyFill="1" applyBorder="1" applyAlignment="1">
      <alignment horizontal="left" vertical="center" indent="2"/>
    </xf>
    <xf numFmtId="166" fontId="9" fillId="0" borderId="1" xfId="155" applyFont="1" applyFill="1" applyBorder="1" applyAlignment="1">
      <alignment horizontal="center" vertical="center"/>
    </xf>
    <xf numFmtId="177" fontId="9" fillId="0" borderId="7" xfId="95" applyNumberFormat="1" applyFont="1" applyFill="1" applyBorder="1" applyAlignment="1">
      <alignment vertical="center"/>
    </xf>
    <xf numFmtId="166" fontId="9" fillId="0" borderId="11" xfId="155" applyFont="1" applyFill="1" applyBorder="1" applyAlignment="1">
      <alignment horizontal="center" vertical="center"/>
    </xf>
    <xf numFmtId="166" fontId="5" fillId="0" borderId="0" xfId="155" applyFont="1" applyFill="1" applyAlignment="1">
      <alignment vertical="center"/>
    </xf>
    <xf numFmtId="0" fontId="16" fillId="0" borderId="10" xfId="95" applyFont="1" applyFill="1" applyBorder="1"/>
    <xf numFmtId="0" fontId="9" fillId="0" borderId="10" xfId="95" applyFont="1" applyFill="1" applyBorder="1" applyAlignment="1">
      <alignment horizontal="left" vertical="center" indent="2"/>
    </xf>
    <xf numFmtId="0" fontId="9" fillId="0" borderId="11" xfId="95" applyFont="1" applyFill="1" applyBorder="1" applyAlignment="1">
      <alignment horizontal="center" vertical="center"/>
    </xf>
    <xf numFmtId="177" fontId="9" fillId="0" borderId="12" xfId="95" applyNumberFormat="1" applyFont="1" applyFill="1" applyBorder="1" applyAlignment="1">
      <alignment vertical="center"/>
    </xf>
    <xf numFmtId="0" fontId="16" fillId="0" borderId="11" xfId="95" applyFont="1" applyFill="1" applyBorder="1" applyAlignment="1">
      <alignment horizontal="center"/>
    </xf>
    <xf numFmtId="3" fontId="9" fillId="0" borderId="12" xfId="95" applyNumberFormat="1" applyFont="1" applyFill="1" applyBorder="1" applyAlignment="1">
      <alignment vertical="center"/>
    </xf>
    <xf numFmtId="166" fontId="5" fillId="0" borderId="0" xfId="155" applyFont="1" applyFill="1"/>
    <xf numFmtId="0" fontId="16" fillId="0" borderId="10" xfId="95" applyFont="1" applyFill="1" applyBorder="1" applyAlignment="1">
      <alignment horizontal="left" vertical="center"/>
    </xf>
    <xf numFmtId="0" fontId="16" fillId="0" borderId="10" xfId="95" applyFont="1" applyFill="1" applyBorder="1" applyAlignment="1">
      <alignment horizontal="left" vertical="center" wrapText="1" shrinkToFit="1"/>
    </xf>
    <xf numFmtId="0" fontId="16" fillId="0" borderId="11" xfId="95" applyFont="1" applyFill="1" applyBorder="1" applyAlignment="1">
      <alignment horizontal="center" vertical="center"/>
    </xf>
    <xf numFmtId="169" fontId="9" fillId="0" borderId="13" xfId="95" applyNumberFormat="1" applyFont="1" applyFill="1" applyBorder="1" applyAlignment="1">
      <alignment vertical="center"/>
    </xf>
    <xf numFmtId="0" fontId="16" fillId="0" borderId="1" xfId="95" applyFont="1" applyFill="1" applyBorder="1" applyAlignment="1">
      <alignment horizontal="center"/>
    </xf>
    <xf numFmtId="166" fontId="21" fillId="0" borderId="0" xfId="155" applyFont="1" applyFill="1"/>
    <xf numFmtId="0" fontId="16" fillId="0" borderId="12" xfId="95" applyFont="1" applyFill="1" applyBorder="1" applyAlignment="1">
      <alignment horizontal="center" vertical="center"/>
    </xf>
    <xf numFmtId="177" fontId="9" fillId="0" borderId="13" xfId="95" applyNumberFormat="1" applyFont="1" applyFill="1" applyBorder="1" applyAlignment="1">
      <alignment vertical="center"/>
    </xf>
    <xf numFmtId="0" fontId="16" fillId="0" borderId="6" xfId="95" applyFont="1" applyFill="1" applyBorder="1" applyAlignment="1">
      <alignment horizontal="left" vertical="center" wrapText="1"/>
    </xf>
    <xf numFmtId="0" fontId="9" fillId="0" borderId="10" xfId="95" applyFont="1" applyFill="1" applyBorder="1" applyAlignment="1">
      <alignment horizontal="left" vertical="center" wrapText="1" indent="1"/>
    </xf>
    <xf numFmtId="0" fontId="59" fillId="0" borderId="0" xfId="0" applyFont="1" applyFill="1"/>
    <xf numFmtId="0" fontId="59" fillId="0" borderId="0" xfId="0" applyFont="1" applyFill="1" applyAlignment="1">
      <alignment horizontal="right" vertical="center" wrapText="1"/>
    </xf>
    <xf numFmtId="0" fontId="59" fillId="0" borderId="1" xfId="0" applyFont="1" applyFill="1" applyBorder="1"/>
    <xf numFmtId="49" fontId="6" fillId="0" borderId="4" xfId="3" applyNumberFormat="1" applyFont="1" applyFill="1" applyBorder="1" applyAlignment="1">
      <alignment horizontal="left"/>
    </xf>
    <xf numFmtId="49" fontId="10" fillId="0" borderId="0" xfId="3" applyNumberFormat="1" applyFont="1" applyFill="1"/>
    <xf numFmtId="49" fontId="17" fillId="0" borderId="0" xfId="3" applyNumberFormat="1" applyFont="1" applyFill="1" applyAlignment="1">
      <alignment horizontal="center"/>
    </xf>
    <xf numFmtId="49" fontId="10" fillId="0" borderId="4" xfId="3" applyNumberFormat="1" applyFont="1" applyFill="1" applyBorder="1"/>
    <xf numFmtId="0" fontId="63" fillId="0" borderId="4" xfId="0" applyFont="1" applyFill="1" applyBorder="1" applyAlignment="1">
      <alignment horizontal="right" vertical="center"/>
    </xf>
    <xf numFmtId="0" fontId="58" fillId="0" borderId="8" xfId="0" applyFont="1" applyFill="1" applyBorder="1" applyAlignment="1">
      <alignment vertical="center"/>
    </xf>
    <xf numFmtId="0" fontId="9" fillId="0" borderId="7" xfId="0" applyFont="1" applyFill="1" applyBorder="1" applyAlignment="1">
      <alignment horizontal="left" vertical="center" indent="1"/>
    </xf>
    <xf numFmtId="1" fontId="17" fillId="0" borderId="16" xfId="3" quotePrefix="1" applyNumberFormat="1" applyFont="1" applyFill="1" applyBorder="1" applyAlignment="1">
      <alignment horizontal="center" vertical="center"/>
    </xf>
    <xf numFmtId="1" fontId="9" fillId="0" borderId="16" xfId="0" applyNumberFormat="1" applyFont="1" applyFill="1" applyBorder="1" applyAlignment="1">
      <alignment vertical="center"/>
    </xf>
    <xf numFmtId="0" fontId="9" fillId="0" borderId="7" xfId="0" applyFont="1" applyFill="1" applyBorder="1" applyAlignment="1">
      <alignment horizontal="left" vertical="center" indent="2"/>
    </xf>
    <xf numFmtId="0" fontId="9" fillId="0" borderId="12" xfId="0" applyFont="1" applyFill="1" applyBorder="1" applyAlignment="1">
      <alignment horizontal="left" vertical="center" wrapText="1" indent="2"/>
    </xf>
    <xf numFmtId="0" fontId="16" fillId="0" borderId="7" xfId="0" applyFont="1" applyFill="1" applyBorder="1" applyAlignment="1">
      <alignment horizontal="left" vertical="center"/>
    </xf>
    <xf numFmtId="0" fontId="9" fillId="0" borderId="7" xfId="0" applyFont="1" applyFill="1" applyBorder="1" applyAlignment="1">
      <alignment horizontal="left" vertical="center"/>
    </xf>
    <xf numFmtId="1" fontId="9" fillId="0" borderId="0" xfId="0" applyNumberFormat="1" applyFont="1" applyFill="1" applyAlignment="1">
      <alignment vertical="center"/>
    </xf>
    <xf numFmtId="1" fontId="76" fillId="0" borderId="0" xfId="3" quotePrefix="1" applyNumberFormat="1" applyFont="1" applyFill="1" applyAlignment="1">
      <alignment horizontal="center" vertical="center"/>
    </xf>
    <xf numFmtId="0" fontId="16" fillId="0" borderId="0" xfId="0" applyFont="1" applyFill="1" applyAlignment="1">
      <alignment horizontal="left" vertical="center"/>
    </xf>
    <xf numFmtId="0" fontId="21" fillId="0" borderId="0" xfId="0" applyFont="1" applyFill="1" applyAlignment="1">
      <alignment vertical="center"/>
    </xf>
    <xf numFmtId="0" fontId="9" fillId="0" borderId="0" xfId="0" applyFont="1" applyFill="1" applyAlignment="1">
      <alignment horizontal="left" vertical="center" indent="1"/>
    </xf>
    <xf numFmtId="0" fontId="59" fillId="0" borderId="0" xfId="0" applyFont="1" applyFill="1" applyAlignment="1">
      <alignment vertical="center" wrapText="1"/>
    </xf>
    <xf numFmtId="0" fontId="56" fillId="0" borderId="0" xfId="0" applyFont="1" applyFill="1" applyAlignment="1">
      <alignment horizontal="left" vertical="center" indent="3"/>
    </xf>
    <xf numFmtId="1" fontId="56" fillId="0" borderId="0" xfId="0" applyNumberFormat="1" applyFont="1" applyFill="1" applyAlignment="1">
      <alignment vertical="center"/>
    </xf>
    <xf numFmtId="0" fontId="56" fillId="0" borderId="0" xfId="0" applyFont="1" applyFill="1" applyAlignment="1">
      <alignment vertical="center"/>
    </xf>
    <xf numFmtId="0" fontId="9" fillId="0" borderId="0" xfId="0" applyFont="1" applyFill="1" applyAlignment="1">
      <alignment horizontal="left" vertical="center" wrapText="1" indent="2"/>
    </xf>
    <xf numFmtId="0" fontId="56" fillId="0" borderId="0" xfId="0" applyFont="1" applyFill="1" applyAlignment="1">
      <alignment horizontal="left" vertical="center" indent="2"/>
    </xf>
    <xf numFmtId="0" fontId="56" fillId="0" borderId="0" xfId="0" applyFont="1" applyFill="1" applyAlignment="1">
      <alignment horizontal="left" vertical="center" indent="1"/>
    </xf>
    <xf numFmtId="0" fontId="9" fillId="0" borderId="10" xfId="0" applyFont="1" applyFill="1" applyBorder="1" applyAlignment="1">
      <alignment horizontal="left" indent="2"/>
    </xf>
    <xf numFmtId="0" fontId="21" fillId="0" borderId="12" xfId="0" applyFont="1" applyFill="1" applyBorder="1" applyAlignment="1">
      <alignment horizontal="center"/>
    </xf>
    <xf numFmtId="1" fontId="17" fillId="0" borderId="12" xfId="3" quotePrefix="1" applyNumberFormat="1" applyFont="1" applyFill="1" applyBorder="1" applyAlignment="1">
      <alignment horizontal="center"/>
    </xf>
    <xf numFmtId="1" fontId="9" fillId="0" borderId="13" xfId="0" applyNumberFormat="1" applyFont="1" applyFill="1" applyBorder="1" applyAlignment="1">
      <alignment vertical="center"/>
    </xf>
    <xf numFmtId="49" fontId="9" fillId="0" borderId="0" xfId="3" applyNumberFormat="1" applyFont="1" applyFill="1" applyAlignment="1">
      <alignment horizontal="right"/>
    </xf>
    <xf numFmtId="1" fontId="9" fillId="0" borderId="0" xfId="0" applyNumberFormat="1" applyFont="1" applyFill="1" applyAlignment="1">
      <alignment horizontal="center"/>
    </xf>
    <xf numFmtId="1" fontId="17" fillId="0" borderId="0" xfId="0" applyNumberFormat="1" applyFont="1" applyFill="1" applyAlignment="1">
      <alignment horizontal="center"/>
    </xf>
    <xf numFmtId="166" fontId="9" fillId="0" borderId="10" xfId="5" quotePrefix="1" applyFont="1" applyFill="1" applyBorder="1" applyAlignment="1">
      <alignment horizontal="left" vertical="center" wrapText="1" indent="2"/>
    </xf>
    <xf numFmtId="166" fontId="9" fillId="0" borderId="12" xfId="5" applyFont="1" applyFill="1" applyBorder="1" applyAlignment="1">
      <alignment horizontal="center" vertical="center"/>
    </xf>
    <xf numFmtId="169" fontId="9" fillId="0" borderId="0" xfId="0" applyNumberFormat="1" applyFont="1" applyFill="1" applyAlignment="1">
      <alignment vertical="center"/>
    </xf>
    <xf numFmtId="166" fontId="9" fillId="0" borderId="10" xfId="5" applyFont="1" applyFill="1" applyBorder="1" applyAlignment="1">
      <alignment horizontal="left" vertical="center" wrapText="1" indent="2"/>
    </xf>
    <xf numFmtId="1" fontId="17" fillId="0" borderId="13" xfId="3" quotePrefix="1" applyNumberFormat="1" applyFont="1" applyFill="1" applyBorder="1" applyAlignment="1">
      <alignment horizontal="center"/>
    </xf>
    <xf numFmtId="166" fontId="9" fillId="0" borderId="10" xfId="5" applyFont="1" applyFill="1" applyBorder="1" applyAlignment="1">
      <alignment horizontal="left" vertical="center" indent="2"/>
    </xf>
    <xf numFmtId="166" fontId="21" fillId="0" borderId="10" xfId="5" applyFont="1" applyFill="1" applyBorder="1" applyAlignment="1">
      <alignment horizontal="left" vertical="center"/>
    </xf>
    <xf numFmtId="166" fontId="16" fillId="0" borderId="10" xfId="5" applyFont="1" applyFill="1" applyBorder="1" applyAlignment="1">
      <alignment horizontal="left" vertical="center"/>
    </xf>
    <xf numFmtId="166" fontId="16" fillId="0" borderId="11" xfId="5" applyFont="1" applyFill="1" applyBorder="1" applyAlignment="1">
      <alignment vertical="center"/>
    </xf>
    <xf numFmtId="0" fontId="9" fillId="0" borderId="12" xfId="0" applyFont="1" applyFill="1" applyBorder="1" applyAlignment="1">
      <alignment vertical="center" wrapText="1"/>
    </xf>
    <xf numFmtId="166" fontId="9" fillId="0" borderId="10" xfId="5" quotePrefix="1" applyFont="1" applyFill="1" applyBorder="1" applyAlignment="1">
      <alignment horizontal="left" vertical="center" indent="2"/>
    </xf>
    <xf numFmtId="166" fontId="16" fillId="0" borderId="10" xfId="5" quotePrefix="1" applyFont="1" applyFill="1" applyBorder="1" applyAlignment="1">
      <alignment horizontal="left" vertical="center"/>
    </xf>
    <xf numFmtId="166" fontId="9" fillId="0" borderId="10" xfId="7" applyFont="1" applyFill="1" applyBorder="1" applyAlignment="1">
      <alignment horizontal="left" indent="3"/>
    </xf>
    <xf numFmtId="0" fontId="9" fillId="0" borderId="6" xfId="0" applyFont="1" applyFill="1" applyBorder="1" applyAlignment="1">
      <alignment horizontal="left" wrapText="1" indent="3"/>
    </xf>
    <xf numFmtId="166" fontId="9" fillId="0" borderId="10" xfId="8" quotePrefix="1" applyFont="1" applyFill="1" applyBorder="1" applyAlignment="1">
      <alignment horizontal="left" vertical="center" wrapText="1" indent="2"/>
    </xf>
    <xf numFmtId="166" fontId="9" fillId="0" borderId="12" xfId="5" quotePrefix="1" applyFont="1" applyFill="1" applyBorder="1" applyAlignment="1">
      <alignment horizontal="left" vertical="center" wrapText="1" indent="2"/>
    </xf>
    <xf numFmtId="3" fontId="9" fillId="0" borderId="12" xfId="0" applyNumberFormat="1" applyFont="1" applyFill="1" applyBorder="1" applyAlignment="1">
      <alignment horizontal="center" vertical="center"/>
    </xf>
    <xf numFmtId="0" fontId="16" fillId="0" borderId="0" xfId="0" applyFont="1" applyFill="1" applyBorder="1" applyAlignment="1">
      <alignment vertical="center" wrapText="1"/>
    </xf>
    <xf numFmtId="0" fontId="9" fillId="0" borderId="10" xfId="0" applyFont="1" applyBorder="1" applyAlignment="1">
      <alignment vertical="center" wrapText="1"/>
    </xf>
    <xf numFmtId="0" fontId="9" fillId="0" borderId="10" xfId="0" applyFont="1" applyFill="1" applyBorder="1" applyAlignment="1">
      <alignment vertical="center" wrapText="1"/>
    </xf>
    <xf numFmtId="0" fontId="9" fillId="0" borderId="0" xfId="0" applyFont="1" applyFill="1" applyAlignment="1">
      <alignment horizontal="center" vertical="center"/>
    </xf>
    <xf numFmtId="0" fontId="16" fillId="0" borderId="10" xfId="95" applyFont="1" applyFill="1" applyBorder="1" applyAlignment="1">
      <alignment vertical="center"/>
    </xf>
    <xf numFmtId="0" fontId="59" fillId="0" borderId="0" xfId="0" applyFont="1" applyFill="1" applyAlignment="1">
      <alignment horizontal="center"/>
    </xf>
    <xf numFmtId="0" fontId="5" fillId="0" borderId="0" xfId="2" applyFont="1" applyAlignment="1">
      <alignment horizontal="left" wrapText="1"/>
    </xf>
    <xf numFmtId="0" fontId="5" fillId="0" borderId="0" xfId="0" applyFont="1" applyAlignment="1">
      <alignment horizontal="left" wrapText="1"/>
    </xf>
    <xf numFmtId="0" fontId="6" fillId="0" borderId="0" xfId="0" applyFont="1" applyAlignment="1">
      <alignment horizontal="left"/>
    </xf>
    <xf numFmtId="0" fontId="5" fillId="0" borderId="0" xfId="0" applyFont="1" applyAlignment="1">
      <alignment horizontal="left" vertical="top" wrapText="1"/>
    </xf>
    <xf numFmtId="0" fontId="9" fillId="0" borderId="0" xfId="2" applyFont="1" applyFill="1" applyAlignment="1">
      <alignment horizontal="right"/>
    </xf>
    <xf numFmtId="0" fontId="16" fillId="0" borderId="6" xfId="0" applyFont="1" applyFill="1" applyBorder="1" applyAlignment="1">
      <alignment vertical="center"/>
    </xf>
    <xf numFmtId="0" fontId="9" fillId="0" borderId="0" xfId="0" applyFont="1" applyFill="1" applyAlignment="1">
      <alignment horizontal="center"/>
    </xf>
    <xf numFmtId="0" fontId="9" fillId="0" borderId="13" xfId="0" applyFont="1" applyFill="1" applyBorder="1" applyAlignment="1">
      <alignment horizontal="left" vertical="center" indent="2"/>
    </xf>
    <xf numFmtId="0" fontId="16" fillId="0" borderId="13" xfId="0" applyFont="1" applyFill="1" applyBorder="1" applyAlignment="1">
      <alignment vertical="center"/>
    </xf>
    <xf numFmtId="0" fontId="16" fillId="0" borderId="0" xfId="95" applyFont="1" applyFill="1" applyAlignment="1">
      <alignment vertical="center"/>
    </xf>
    <xf numFmtId="0" fontId="16" fillId="0" borderId="0" xfId="95" applyFont="1" applyFill="1" applyAlignment="1">
      <alignment horizontal="center" vertical="center"/>
    </xf>
    <xf numFmtId="169" fontId="9" fillId="0" borderId="0" xfId="95" applyNumberFormat="1" applyFont="1" applyFill="1" applyAlignment="1">
      <alignment vertical="center"/>
    </xf>
    <xf numFmtId="166" fontId="5" fillId="0" borderId="0" xfId="156" quotePrefix="1" applyFont="1" applyFill="1" applyAlignment="1">
      <alignment horizontal="left" vertical="center"/>
    </xf>
    <xf numFmtId="166" fontId="5" fillId="0" borderId="0" xfId="155" applyFont="1" applyFill="1" applyAlignment="1">
      <alignment horizontal="center"/>
    </xf>
    <xf numFmtId="166" fontId="9" fillId="0" borderId="0" xfId="155" applyFont="1" applyFill="1" applyAlignment="1">
      <alignment horizontal="center"/>
    </xf>
    <xf numFmtId="0" fontId="9" fillId="0" borderId="0" xfId="95" applyFont="1" applyFill="1" applyAlignment="1">
      <alignment horizontal="left" vertical="center" wrapText="1" indent="1"/>
    </xf>
    <xf numFmtId="177" fontId="9" fillId="0" borderId="0" xfId="95" applyNumberFormat="1" applyFont="1" applyFill="1" applyAlignment="1">
      <alignment vertical="center"/>
    </xf>
    <xf numFmtId="0" fontId="5" fillId="0" borderId="0" xfId="95" applyFont="1" applyFill="1" applyAlignment="1">
      <alignment vertical="center"/>
    </xf>
    <xf numFmtId="0" fontId="5" fillId="0" borderId="0" xfId="95" applyFont="1" applyFill="1" applyAlignment="1">
      <alignment horizontal="center" vertical="center"/>
    </xf>
    <xf numFmtId="166" fontId="7" fillId="0" borderId="0" xfId="155" applyFont="1" applyFill="1" applyAlignment="1">
      <alignment horizontal="center"/>
    </xf>
    <xf numFmtId="0" fontId="9" fillId="0" borderId="6" xfId="0" applyFont="1" applyFill="1" applyBorder="1" applyAlignment="1">
      <alignment horizontal="left" wrapText="1" indent="2"/>
    </xf>
    <xf numFmtId="3" fontId="9" fillId="0" borderId="0" xfId="0" applyNumberFormat="1" applyFont="1" applyFill="1" applyBorder="1" applyAlignment="1">
      <alignment horizontal="center" vertical="center"/>
    </xf>
    <xf numFmtId="1" fontId="17" fillId="0" borderId="0" xfId="3" quotePrefix="1" applyNumberFormat="1" applyFont="1" applyFill="1" applyBorder="1" applyAlignment="1">
      <alignment horizontal="center"/>
    </xf>
    <xf numFmtId="0" fontId="9" fillId="0" borderId="0" xfId="0" applyFont="1" applyFill="1" applyAlignment="1">
      <alignment wrapText="1"/>
    </xf>
    <xf numFmtId="3" fontId="16" fillId="0" borderId="0" xfId="0" applyNumberFormat="1" applyFont="1" applyFill="1" applyBorder="1" applyAlignment="1">
      <alignment horizontal="right" vertical="center"/>
    </xf>
    <xf numFmtId="0" fontId="5" fillId="0" borderId="0" xfId="0" applyFont="1"/>
    <xf numFmtId="0" fontId="6" fillId="0" borderId="0" xfId="0" applyFont="1"/>
    <xf numFmtId="0" fontId="7" fillId="0" borderId="0" xfId="0" applyFont="1" applyAlignment="1">
      <alignment horizontal="right" vertical="center" wrapText="1"/>
    </xf>
    <xf numFmtId="0" fontId="10" fillId="0" borderId="0" xfId="0" applyFont="1"/>
    <xf numFmtId="0" fontId="5" fillId="0" borderId="1" xfId="0" applyFont="1" applyBorder="1"/>
    <xf numFmtId="0" fontId="47" fillId="0" borderId="0" xfId="0" applyFont="1"/>
    <xf numFmtId="0" fontId="5" fillId="0" borderId="0" xfId="2" applyFont="1" applyAlignment="1">
      <alignment horizontal="left" vertical="top" wrapText="1"/>
    </xf>
    <xf numFmtId="0" fontId="5" fillId="0" borderId="0" xfId="2" applyFont="1" applyAlignment="1">
      <alignment horizontal="left" vertical="top"/>
    </xf>
    <xf numFmtId="0" fontId="9" fillId="0" borderId="0" xfId="0" applyFont="1" applyAlignment="1">
      <alignment horizontal="left"/>
    </xf>
    <xf numFmtId="0" fontId="5" fillId="0" borderId="0" xfId="0" applyFont="1" applyAlignment="1">
      <alignment horizontal="left"/>
    </xf>
    <xf numFmtId="0" fontId="5" fillId="0" borderId="3" xfId="2" applyFont="1" applyBorder="1" applyAlignment="1">
      <alignment horizontal="left" wrapText="1"/>
    </xf>
    <xf numFmtId="0" fontId="5" fillId="0" borderId="4" xfId="2" applyFont="1" applyBorder="1" applyAlignment="1">
      <alignment horizontal="left" wrapText="1"/>
    </xf>
    <xf numFmtId="0" fontId="5" fillId="0" borderId="5" xfId="2" applyFont="1" applyBorder="1" applyAlignment="1">
      <alignment horizontal="left" wrapText="1"/>
    </xf>
    <xf numFmtId="0" fontId="5" fillId="0" borderId="9" xfId="2" applyFont="1" applyBorder="1" applyAlignment="1">
      <alignment horizontal="left" wrapText="1"/>
    </xf>
    <xf numFmtId="0" fontId="5" fillId="0" borderId="0" xfId="2" applyFont="1" applyAlignment="1">
      <alignment horizontal="left" wrapText="1"/>
    </xf>
    <xf numFmtId="0" fontId="5" fillId="0" borderId="8" xfId="2" applyFont="1" applyBorder="1" applyAlignment="1">
      <alignment horizontal="left" wrapText="1"/>
    </xf>
    <xf numFmtId="0" fontId="5" fillId="0" borderId="6" xfId="2" applyFont="1" applyBorder="1" applyAlignment="1">
      <alignment horizontal="left" wrapText="1"/>
    </xf>
    <xf numFmtId="0" fontId="5" fillId="0" borderId="1" xfId="2" applyFont="1" applyBorder="1" applyAlignment="1">
      <alignment horizontal="left" wrapText="1"/>
    </xf>
    <xf numFmtId="0" fontId="5" fillId="0" borderId="7" xfId="2" applyFont="1" applyBorder="1" applyAlignment="1">
      <alignment horizontal="left" wrapText="1"/>
    </xf>
    <xf numFmtId="0" fontId="9" fillId="0" borderId="0" xfId="2" applyFont="1" applyAlignment="1">
      <alignment horizontal="center"/>
    </xf>
    <xf numFmtId="0" fontId="5" fillId="0" borderId="1" xfId="2" applyFont="1" applyBorder="1" applyAlignment="1">
      <alignment horizontal="center"/>
    </xf>
    <xf numFmtId="0" fontId="6" fillId="0" borderId="0" xfId="2" applyFont="1" applyFill="1" applyAlignment="1">
      <alignment horizontal="left"/>
    </xf>
    <xf numFmtId="0" fontId="5" fillId="0" borderId="0" xfId="0" applyFont="1" applyAlignment="1">
      <alignment horizontal="left" wrapText="1"/>
    </xf>
    <xf numFmtId="0" fontId="9" fillId="0" borderId="2" xfId="2" applyFont="1" applyBorder="1" applyAlignment="1">
      <alignment horizontal="center"/>
    </xf>
    <xf numFmtId="0" fontId="6" fillId="0" borderId="0" xfId="0" applyFont="1" applyAlignment="1">
      <alignment horizontal="left"/>
    </xf>
    <xf numFmtId="0" fontId="64" fillId="0" borderId="0" xfId="2" applyFont="1" applyAlignment="1">
      <alignment horizontal="center"/>
    </xf>
    <xf numFmtId="0" fontId="5" fillId="0" borderId="0" xfId="2" applyFont="1" applyAlignment="1">
      <alignment horizontal="left"/>
    </xf>
    <xf numFmtId="0" fontId="64" fillId="0" borderId="0" xfId="0" applyFont="1" applyAlignment="1">
      <alignment horizontal="center"/>
    </xf>
    <xf numFmtId="0" fontId="5" fillId="0" borderId="0" xfId="0" applyFont="1" applyAlignment="1">
      <alignment horizontal="left"/>
    </xf>
    <xf numFmtId="0" fontId="5" fillId="0" borderId="1" xfId="0" applyFont="1" applyBorder="1" applyAlignment="1">
      <alignment horizontal="center"/>
    </xf>
    <xf numFmtId="0" fontId="5" fillId="0" borderId="11" xfId="0" applyFont="1" applyBorder="1" applyAlignment="1">
      <alignment horizontal="center"/>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wrapText="1"/>
    </xf>
    <xf numFmtId="0" fontId="67" fillId="0" borderId="0" xfId="0" applyFont="1" applyAlignment="1">
      <alignment horizontal="left" vertical="top"/>
    </xf>
    <xf numFmtId="0" fontId="5" fillId="0" borderId="1" xfId="0" applyFont="1" applyBorder="1" applyAlignment="1">
      <alignment horizontal="left" vertical="top" wrapText="1"/>
    </xf>
    <xf numFmtId="0" fontId="65" fillId="0" borderId="0" xfId="0" applyFont="1" applyAlignment="1">
      <alignment horizontal="left" vertical="top" wrapText="1"/>
    </xf>
    <xf numFmtId="0" fontId="65" fillId="0" borderId="0" xfId="0" applyFont="1" applyAlignment="1">
      <alignment wrapText="1"/>
    </xf>
    <xf numFmtId="0" fontId="5" fillId="0" borderId="36" xfId="0" applyFont="1" applyBorder="1" applyAlignment="1">
      <alignment horizontal="center"/>
    </xf>
    <xf numFmtId="0" fontId="5" fillId="0" borderId="0" xfId="0" applyFont="1"/>
    <xf numFmtId="0" fontId="80" fillId="0" borderId="0" xfId="0" applyFont="1" applyAlignment="1">
      <alignment horizontal="left" wrapText="1"/>
    </xf>
    <xf numFmtId="0" fontId="80" fillId="0" borderId="0" xfId="0" quotePrefix="1" applyFont="1" applyAlignment="1">
      <alignment horizontal="left" wrapText="1"/>
    </xf>
    <xf numFmtId="0" fontId="9" fillId="0" borderId="37" xfId="0" applyFont="1" applyBorder="1" applyAlignment="1">
      <alignment horizontal="center"/>
    </xf>
    <xf numFmtId="0" fontId="9" fillId="0" borderId="4" xfId="0" applyFont="1" applyBorder="1" applyAlignment="1">
      <alignment horizontal="center"/>
    </xf>
    <xf numFmtId="0" fontId="65" fillId="0" borderId="0" xfId="0" applyFont="1"/>
    <xf numFmtId="0" fontId="5" fillId="0" borderId="0" xfId="2" applyFont="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9" xfId="0" applyFont="1" applyBorder="1" applyAlignment="1">
      <alignment horizontal="left" wrapText="1"/>
    </xf>
    <xf numFmtId="0" fontId="5" fillId="0" borderId="8" xfId="0" applyFont="1" applyBorder="1" applyAlignment="1">
      <alignment horizontal="left" wrapText="1"/>
    </xf>
    <xf numFmtId="0" fontId="5" fillId="0" borderId="6" xfId="0" applyFont="1" applyBorder="1" applyAlignment="1">
      <alignment horizontal="left" wrapText="1"/>
    </xf>
    <xf numFmtId="0" fontId="5" fillId="0" borderId="1" xfId="0" applyFont="1" applyBorder="1" applyAlignment="1">
      <alignment horizontal="left" wrapText="1"/>
    </xf>
    <xf numFmtId="0" fontId="5" fillId="0" borderId="7" xfId="0" applyFont="1" applyBorder="1" applyAlignment="1">
      <alignment horizontal="left" wrapText="1"/>
    </xf>
    <xf numFmtId="0" fontId="9" fillId="0" borderId="4" xfId="2" applyFont="1" applyBorder="1" applyAlignment="1">
      <alignment horizontal="center"/>
    </xf>
    <xf numFmtId="0" fontId="12" fillId="0" borderId="0" xfId="0" quotePrefix="1" applyFont="1" applyAlignment="1">
      <alignment horizontal="center" vertical="center"/>
    </xf>
    <xf numFmtId="0" fontId="12" fillId="0" borderId="0" xfId="0" applyFont="1" applyAlignment="1">
      <alignment horizontal="center" vertical="center"/>
    </xf>
    <xf numFmtId="0" fontId="22" fillId="0" borderId="0" xfId="0" applyFont="1" applyAlignment="1">
      <alignment horizontal="center" vertical="center"/>
    </xf>
    <xf numFmtId="0" fontId="14" fillId="0" borderId="0" xfId="0" applyFont="1" applyAlignment="1">
      <alignment horizontal="center" vertical="center"/>
    </xf>
    <xf numFmtId="0" fontId="9" fillId="0" borderId="0" xfId="0" quotePrefix="1" applyFont="1" applyFill="1" applyAlignment="1">
      <alignment horizontal="center" vertical="center"/>
    </xf>
    <xf numFmtId="0" fontId="22" fillId="0" borderId="0" xfId="0" applyFont="1" applyFill="1" applyAlignment="1">
      <alignment horizontal="center" vertical="center"/>
    </xf>
    <xf numFmtId="0" fontId="9" fillId="0" borderId="0" xfId="0" applyFont="1" applyFill="1" applyAlignment="1">
      <alignment horizontal="center" vertical="center"/>
    </xf>
    <xf numFmtId="0" fontId="16" fillId="0" borderId="10" xfId="0" applyFont="1" applyFill="1" applyBorder="1" applyAlignment="1">
      <alignment horizontal="center" vertical="center" wrapText="1"/>
    </xf>
    <xf numFmtId="0" fontId="65" fillId="0" borderId="12" xfId="0" applyFont="1" applyFill="1" applyBorder="1" applyAlignment="1">
      <alignment horizontal="center" vertical="center"/>
    </xf>
    <xf numFmtId="0" fontId="9" fillId="0" borderId="0" xfId="0" applyFont="1" applyFill="1" applyAlignment="1">
      <alignment vertical="center" wrapText="1"/>
    </xf>
    <xf numFmtId="0" fontId="9" fillId="0" borderId="0" xfId="0" applyFont="1" applyAlignment="1">
      <alignment vertical="center" wrapText="1"/>
    </xf>
    <xf numFmtId="0" fontId="13" fillId="0" borderId="0" xfId="0" applyFont="1" applyAlignment="1">
      <alignment horizontal="center" vertical="center"/>
    </xf>
    <xf numFmtId="0" fontId="9" fillId="0" borderId="4" xfId="0" applyFont="1" applyBorder="1" applyAlignment="1">
      <alignment wrapText="1"/>
    </xf>
    <xf numFmtId="0" fontId="56" fillId="0" borderId="4" xfId="0" applyFont="1" applyBorder="1" applyAlignment="1">
      <alignment wrapText="1"/>
    </xf>
    <xf numFmtId="0" fontId="9" fillId="0" borderId="0" xfId="0" quotePrefix="1" applyFont="1" applyAlignment="1">
      <alignment horizontal="center" vertical="center"/>
    </xf>
    <xf numFmtId="0" fontId="9" fillId="0" borderId="0" xfId="0" applyFont="1" applyAlignment="1">
      <alignment horizontal="center" vertical="center"/>
    </xf>
    <xf numFmtId="0" fontId="9" fillId="0" borderId="0" xfId="0" quotePrefix="1" applyFont="1" applyFill="1" applyAlignment="1">
      <alignment horizontal="left" vertical="center" wrapText="1"/>
    </xf>
    <xf numFmtId="166" fontId="9" fillId="0" borderId="0" xfId="5" quotePrefix="1" applyFont="1" applyAlignment="1">
      <alignment horizontal="center"/>
    </xf>
    <xf numFmtId="166" fontId="9" fillId="0" borderId="0" xfId="5" applyFont="1" applyAlignment="1">
      <alignment horizontal="center"/>
    </xf>
    <xf numFmtId="166" fontId="22" fillId="0" borderId="0" xfId="155" quotePrefix="1" applyFont="1" applyAlignment="1">
      <alignment horizontal="center"/>
    </xf>
    <xf numFmtId="166" fontId="9" fillId="0" borderId="0" xfId="155" quotePrefix="1" applyFont="1" applyAlignment="1">
      <alignment horizontal="center"/>
    </xf>
    <xf numFmtId="0" fontId="9" fillId="0" borderId="4" xfId="0" applyFont="1" applyFill="1" applyBorder="1" applyAlignment="1">
      <alignment vertical="center" wrapText="1"/>
    </xf>
    <xf numFmtId="0" fontId="65" fillId="0" borderId="4" xfId="0" applyFont="1" applyFill="1" applyBorder="1" applyAlignment="1">
      <alignment vertical="center" wrapText="1"/>
    </xf>
    <xf numFmtId="0" fontId="16" fillId="0" borderId="10" xfId="95" applyFont="1" applyFill="1" applyBorder="1" applyAlignment="1">
      <alignment vertical="center"/>
    </xf>
    <xf numFmtId="0" fontId="65" fillId="0" borderId="12" xfId="0" applyFont="1" applyFill="1" applyBorder="1" applyAlignment="1">
      <alignment vertical="center"/>
    </xf>
    <xf numFmtId="0" fontId="15" fillId="3" borderId="10" xfId="0" applyFont="1" applyFill="1" applyBorder="1" applyAlignment="1">
      <alignment horizontal="center" vertical="center"/>
    </xf>
    <xf numFmtId="0" fontId="15" fillId="3" borderId="12" xfId="0" applyFont="1" applyFill="1" applyBorder="1" applyAlignment="1">
      <alignment horizontal="center" vertical="center"/>
    </xf>
    <xf numFmtId="0" fontId="13" fillId="3" borderId="0" xfId="0" applyFont="1" applyFill="1" applyAlignment="1">
      <alignment horizontal="center" vertical="center"/>
    </xf>
    <xf numFmtId="0" fontId="15" fillId="3" borderId="13" xfId="0" applyFont="1" applyFill="1" applyBorder="1" applyAlignment="1">
      <alignment horizontal="center" vertical="center"/>
    </xf>
    <xf numFmtId="0" fontId="16" fillId="0" borderId="13" xfId="0" applyFont="1" applyBorder="1" applyAlignment="1">
      <alignment horizontal="center" vertical="center"/>
    </xf>
    <xf numFmtId="166" fontId="22" fillId="0" borderId="0" xfId="155" applyFont="1" applyAlignment="1">
      <alignment horizontal="center" vertical="center"/>
    </xf>
    <xf numFmtId="0" fontId="16"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1" xfId="0" applyFont="1" applyBorder="1" applyAlignment="1">
      <alignment horizontal="center" vertical="center" wrapText="1"/>
    </xf>
    <xf numFmtId="1" fontId="17" fillId="31" borderId="10" xfId="3" quotePrefix="1" applyNumberFormat="1" applyFont="1" applyFill="1" applyBorder="1" applyAlignment="1">
      <alignment horizontal="center" vertical="center"/>
    </xf>
    <xf numFmtId="1" fontId="17" fillId="31" borderId="12" xfId="3" quotePrefix="1" applyNumberFormat="1" applyFont="1" applyFill="1" applyBorder="1" applyAlignment="1">
      <alignment horizontal="center" vertical="center"/>
    </xf>
    <xf numFmtId="0" fontId="14" fillId="3" borderId="0" xfId="0" applyFont="1" applyFill="1" applyAlignment="1">
      <alignment horizontal="center" vertical="center"/>
    </xf>
    <xf numFmtId="0" fontId="15" fillId="3" borderId="11" xfId="0" applyFont="1" applyFill="1" applyBorder="1" applyAlignment="1">
      <alignment horizontal="center" vertical="center"/>
    </xf>
    <xf numFmtId="0" fontId="9" fillId="0" borderId="0" xfId="0" applyFont="1" applyFill="1" applyBorder="1" applyAlignment="1">
      <alignment vertical="center" wrapText="1"/>
    </xf>
    <xf numFmtId="0" fontId="65" fillId="0" borderId="0" xfId="0" applyFont="1" applyFill="1" applyBorder="1" applyAlignment="1">
      <alignment vertical="center" wrapText="1"/>
    </xf>
    <xf numFmtId="0" fontId="65" fillId="0" borderId="0" xfId="0" applyFont="1" applyFill="1" applyAlignment="1"/>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3" xfId="0" applyFont="1" applyFill="1" applyBorder="1" applyAlignment="1">
      <alignment horizontal="center" vertical="center"/>
    </xf>
    <xf numFmtId="0" fontId="59" fillId="0" borderId="0" xfId="0" applyFont="1" applyFill="1" applyAlignment="1">
      <alignment horizontal="center"/>
    </xf>
    <xf numFmtId="0" fontId="59" fillId="0" borderId="0" xfId="0" applyFont="1" applyFill="1" applyAlignment="1">
      <alignment horizontal="right" vertical="center" wrapText="1"/>
    </xf>
    <xf numFmtId="0" fontId="16" fillId="0" borderId="11" xfId="0" applyFont="1" applyFill="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2" fillId="0" borderId="0" xfId="0" quotePrefix="1" applyFont="1" applyAlignment="1">
      <alignment horizontal="center"/>
    </xf>
    <xf numFmtId="0" fontId="12" fillId="0" borderId="0" xfId="0" applyFont="1" applyAlignment="1">
      <alignment horizontal="center"/>
    </xf>
    <xf numFmtId="0" fontId="13" fillId="0" borderId="0" xfId="0" applyFont="1" applyAlignment="1">
      <alignment horizontal="center"/>
    </xf>
    <xf numFmtId="0" fontId="13" fillId="0" borderId="0" xfId="0" applyFont="1" applyAlignment="1">
      <alignment horizontal="center" wrapText="1"/>
    </xf>
    <xf numFmtId="0" fontId="14" fillId="0" borderId="0" xfId="0" applyFont="1" applyAlignment="1">
      <alignment horizontal="center"/>
    </xf>
  </cellXfs>
  <cellStyles count="158">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1 3" xfId="28" xr:uid="{00000000-0005-0000-0000-000013000000}"/>
    <cellStyle name="Accent2 2" xfId="29" xr:uid="{00000000-0005-0000-0000-000014000000}"/>
    <cellStyle name="Accent2 3" xfId="30" xr:uid="{00000000-0005-0000-0000-000015000000}"/>
    <cellStyle name="Accent3 2" xfId="31" xr:uid="{00000000-0005-0000-0000-000016000000}"/>
    <cellStyle name="Accent3 3" xfId="32" xr:uid="{00000000-0005-0000-0000-000017000000}"/>
    <cellStyle name="Accent4 2" xfId="33" xr:uid="{00000000-0005-0000-0000-000018000000}"/>
    <cellStyle name="Accent4 3" xfId="34" xr:uid="{00000000-0005-0000-0000-000019000000}"/>
    <cellStyle name="Accent5 2" xfId="35" xr:uid="{00000000-0005-0000-0000-00001A000000}"/>
    <cellStyle name="Accent5 3" xfId="36" xr:uid="{00000000-0005-0000-0000-00001B000000}"/>
    <cellStyle name="Accent6 2" xfId="37" xr:uid="{00000000-0005-0000-0000-00001C000000}"/>
    <cellStyle name="Accent6 3" xfId="38" xr:uid="{00000000-0005-0000-0000-00001D000000}"/>
    <cellStyle name="AttribBox" xfId="39" xr:uid="{00000000-0005-0000-0000-00001E000000}"/>
    <cellStyle name="Attribute" xfId="40" xr:uid="{00000000-0005-0000-0000-00001F000000}"/>
    <cellStyle name="Bad 2" xfId="41" xr:uid="{00000000-0005-0000-0000-000020000000}"/>
    <cellStyle name="Calculation 2" xfId="42" xr:uid="{00000000-0005-0000-0000-000021000000}"/>
    <cellStyle name="CategoryHeading" xfId="43" xr:uid="{00000000-0005-0000-0000-000022000000}"/>
    <cellStyle name="Check Cell 2" xfId="44" xr:uid="{00000000-0005-0000-0000-000023000000}"/>
    <cellStyle name="Comma 2" xfId="45" xr:uid="{00000000-0005-0000-0000-000024000000}"/>
    <cellStyle name="Comma 2 2" xfId="46" xr:uid="{00000000-0005-0000-0000-000025000000}"/>
    <cellStyle name="Comma 2 2 2" xfId="47" xr:uid="{00000000-0005-0000-0000-000026000000}"/>
    <cellStyle name="Comma 3" xfId="6" xr:uid="{00000000-0005-0000-0000-000027000000}"/>
    <cellStyle name="Comma 4" xfId="48" xr:uid="{00000000-0005-0000-0000-000028000000}"/>
    <cellStyle name="Currency 2" xfId="49" xr:uid="{00000000-0005-0000-0000-000029000000}"/>
    <cellStyle name="Currency 2 2" xfId="50" xr:uid="{00000000-0005-0000-0000-00002A000000}"/>
    <cellStyle name="Euro" xfId="51" xr:uid="{00000000-0005-0000-0000-00002B000000}"/>
    <cellStyle name="Explanatory Text 2" xfId="52" xr:uid="{00000000-0005-0000-0000-00002C000000}"/>
    <cellStyle name="Formula0decimals" xfId="53" xr:uid="{00000000-0005-0000-0000-00002D000000}"/>
    <cellStyle name="Formula0decimals 2" xfId="54" xr:uid="{00000000-0005-0000-0000-00002E000000}"/>
    <cellStyle name="Formula1decimal" xfId="55" xr:uid="{00000000-0005-0000-0000-00002F000000}"/>
    <cellStyle name="Formula1decimal 2" xfId="56" xr:uid="{00000000-0005-0000-0000-000030000000}"/>
    <cellStyle name="Formula2decimals" xfId="57" xr:uid="{00000000-0005-0000-0000-000031000000}"/>
    <cellStyle name="Formula2decimals 2" xfId="58" xr:uid="{00000000-0005-0000-0000-000032000000}"/>
    <cellStyle name="Formula4decimals" xfId="59" xr:uid="{00000000-0005-0000-0000-000033000000}"/>
    <cellStyle name="Formula4decimals 2" xfId="60" xr:uid="{00000000-0005-0000-0000-000034000000}"/>
    <cellStyle name="FormulaProxy0decimals" xfId="61" xr:uid="{00000000-0005-0000-0000-000035000000}"/>
    <cellStyle name="FormulaProxy0decimals 2" xfId="62" xr:uid="{00000000-0005-0000-0000-000036000000}"/>
    <cellStyle name="french - Style1" xfId="63" xr:uid="{00000000-0005-0000-0000-000037000000}"/>
    <cellStyle name="Good 2" xfId="64" xr:uid="{00000000-0005-0000-0000-000038000000}"/>
    <cellStyle name="Heading 1 2" xfId="65" xr:uid="{00000000-0005-0000-0000-000039000000}"/>
    <cellStyle name="Heading 2 2" xfId="66" xr:uid="{00000000-0005-0000-0000-00003A000000}"/>
    <cellStyle name="Heading 3 2" xfId="67" xr:uid="{00000000-0005-0000-0000-00003B000000}"/>
    <cellStyle name="Heading 4 2" xfId="68" xr:uid="{00000000-0005-0000-0000-00003C000000}"/>
    <cellStyle name="Hyperlink 2" xfId="69" xr:uid="{00000000-0005-0000-0000-00003D000000}"/>
    <cellStyle name="IAIS.FT_RCode" xfId="70" xr:uid="{00000000-0005-0000-0000-00003E000000}"/>
    <cellStyle name="IAIS_BCR_Factor" xfId="71" xr:uid="{00000000-0005-0000-0000-00003F000000}"/>
    <cellStyle name="Input 2" xfId="72" xr:uid="{00000000-0005-0000-0000-000040000000}"/>
    <cellStyle name="Input0decimals" xfId="73" xr:uid="{00000000-0005-0000-0000-000041000000}"/>
    <cellStyle name="Input0decimals 2" xfId="74" xr:uid="{00000000-0005-0000-0000-000042000000}"/>
    <cellStyle name="Input1decimals" xfId="75" xr:uid="{00000000-0005-0000-0000-000043000000}"/>
    <cellStyle name="Input1decimals 2" xfId="76" xr:uid="{00000000-0005-0000-0000-000044000000}"/>
    <cellStyle name="Input2decimals" xfId="77" xr:uid="{00000000-0005-0000-0000-000045000000}"/>
    <cellStyle name="Input2decimals 2" xfId="78" xr:uid="{00000000-0005-0000-0000-000046000000}"/>
    <cellStyle name="Input4decimals" xfId="79" xr:uid="{00000000-0005-0000-0000-000047000000}"/>
    <cellStyle name="Input4decimals 2" xfId="80" xr:uid="{00000000-0005-0000-0000-000048000000}"/>
    <cellStyle name="Lien hypertexte 2" xfId="81" xr:uid="{00000000-0005-0000-0000-000049000000}"/>
    <cellStyle name="Lien hypertexte 3" xfId="82" xr:uid="{00000000-0005-0000-0000-00004A000000}"/>
    <cellStyle name="Linked Cell 2" xfId="83" xr:uid="{00000000-0005-0000-0000-00004B000000}"/>
    <cellStyle name="MajorHeading" xfId="84" xr:uid="{00000000-0005-0000-0000-00004C000000}"/>
    <cellStyle name="Neutral 2" xfId="85" xr:uid="{00000000-0005-0000-0000-00004D000000}"/>
    <cellStyle name="Normal" xfId="0" builtinId="0"/>
    <cellStyle name="Normal 10" xfId="86" xr:uid="{00000000-0005-0000-0000-00004F000000}"/>
    <cellStyle name="Normal 11" xfId="87" xr:uid="{00000000-0005-0000-0000-000050000000}"/>
    <cellStyle name="Normal 11 2" xfId="88" xr:uid="{00000000-0005-0000-0000-000051000000}"/>
    <cellStyle name="Normal 11 3" xfId="89" xr:uid="{00000000-0005-0000-0000-000052000000}"/>
    <cellStyle name="Normal 12" xfId="90" xr:uid="{00000000-0005-0000-0000-000053000000}"/>
    <cellStyle name="Normal 12 11" xfId="91" xr:uid="{00000000-0005-0000-0000-000054000000}"/>
    <cellStyle name="Normal 12 2" xfId="92" xr:uid="{00000000-0005-0000-0000-000055000000}"/>
    <cellStyle name="Normal 13" xfId="93" xr:uid="{00000000-0005-0000-0000-000056000000}"/>
    <cellStyle name="Normal 14" xfId="94" xr:uid="{00000000-0005-0000-0000-000057000000}"/>
    <cellStyle name="Normal 15" xfId="95" xr:uid="{00000000-0005-0000-0000-000058000000}"/>
    <cellStyle name="Normal 16" xfId="96" xr:uid="{00000000-0005-0000-0000-000059000000}"/>
    <cellStyle name="Normal 2" xfId="97" xr:uid="{00000000-0005-0000-0000-00005A000000}"/>
    <cellStyle name="Normal 2 2" xfId="98" xr:uid="{00000000-0005-0000-0000-00005B000000}"/>
    <cellStyle name="Normal 2 2 2" xfId="99" xr:uid="{00000000-0005-0000-0000-00005C000000}"/>
    <cellStyle name="Normal 2 2 3" xfId="100" xr:uid="{00000000-0005-0000-0000-00005D000000}"/>
    <cellStyle name="Normal 2 3" xfId="101" xr:uid="{00000000-0005-0000-0000-00005E000000}"/>
    <cellStyle name="Normal 2 3 2" xfId="102" xr:uid="{00000000-0005-0000-0000-00005F000000}"/>
    <cellStyle name="Normal 2 4" xfId="103" xr:uid="{00000000-0005-0000-0000-000060000000}"/>
    <cellStyle name="Normal 2 5" xfId="104" xr:uid="{00000000-0005-0000-0000-000061000000}"/>
    <cellStyle name="Normal 2 6" xfId="105" xr:uid="{00000000-0005-0000-0000-000062000000}"/>
    <cellStyle name="Normal 2 7" xfId="106" xr:uid="{00000000-0005-0000-0000-000063000000}"/>
    <cellStyle name="Normal 2 8" xfId="107" xr:uid="{00000000-0005-0000-0000-000064000000}"/>
    <cellStyle name="Normal 2 9" xfId="108" xr:uid="{00000000-0005-0000-0000-000065000000}"/>
    <cellStyle name="Normal 3" xfId="109" xr:uid="{00000000-0005-0000-0000-000066000000}"/>
    <cellStyle name="Normal 3 2" xfId="110" xr:uid="{00000000-0005-0000-0000-000067000000}"/>
    <cellStyle name="Normal 3 3" xfId="111" xr:uid="{00000000-0005-0000-0000-000068000000}"/>
    <cellStyle name="Normal 3 4" xfId="112" xr:uid="{00000000-0005-0000-0000-000069000000}"/>
    <cellStyle name="Normal 3 5" xfId="157" xr:uid="{9062570D-1189-423C-9D50-6D56CDCA13CE}"/>
    <cellStyle name="Normal 4" xfId="113" xr:uid="{00000000-0005-0000-0000-00006A000000}"/>
    <cellStyle name="Normal 4 2" xfId="4" xr:uid="{00000000-0005-0000-0000-00006B000000}"/>
    <cellStyle name="Normal 4 3" xfId="114" xr:uid="{00000000-0005-0000-0000-00006C000000}"/>
    <cellStyle name="Normal 4 4" xfId="115" xr:uid="{00000000-0005-0000-0000-00006D000000}"/>
    <cellStyle name="Normal 5" xfId="116" xr:uid="{00000000-0005-0000-0000-00006E000000}"/>
    <cellStyle name="Normal 5 2" xfId="117" xr:uid="{00000000-0005-0000-0000-00006F000000}"/>
    <cellStyle name="Normal 5 3" xfId="118" xr:uid="{00000000-0005-0000-0000-000070000000}"/>
    <cellStyle name="Normal 5 4" xfId="119" xr:uid="{00000000-0005-0000-0000-000071000000}"/>
    <cellStyle name="Normal 6" xfId="120" xr:uid="{00000000-0005-0000-0000-000072000000}"/>
    <cellStyle name="Normal 6 2" xfId="121" xr:uid="{00000000-0005-0000-0000-000073000000}"/>
    <cellStyle name="Normal 7" xfId="122" xr:uid="{00000000-0005-0000-0000-000074000000}"/>
    <cellStyle name="Normal 7 2" xfId="123" xr:uid="{00000000-0005-0000-0000-000075000000}"/>
    <cellStyle name="Normal 7 2 2" xfId="124" xr:uid="{00000000-0005-0000-0000-000076000000}"/>
    <cellStyle name="Normal 8" xfId="125" xr:uid="{00000000-0005-0000-0000-000077000000}"/>
    <cellStyle name="Normal 9" xfId="126" xr:uid="{00000000-0005-0000-0000-000078000000}"/>
    <cellStyle name="Normal_CCOVER" xfId="2" xr:uid="{00000000-0005-0000-0000-000079000000}"/>
    <cellStyle name="Normal_CCOVER_65010" xfId="156" xr:uid="{00000000-0005-0000-0000-00007A000000}"/>
    <cellStyle name="Normal_CPAGE13_65010" xfId="155" xr:uid="{00000000-0005-0000-0000-00007B000000}"/>
    <cellStyle name="Normal_CPAGE2 2" xfId="8" xr:uid="{00000000-0005-0000-0000-00007C000000}"/>
    <cellStyle name="Normal_CPAGE2_20030" xfId="7" xr:uid="{00000000-0005-0000-0000-00007D000000}"/>
    <cellStyle name="Normal_DRAFT_6_July31.03 (1)" xfId="3" xr:uid="{00000000-0005-0000-0000-00007E000000}"/>
    <cellStyle name="Normal_FPAGE1" xfId="5" xr:uid="{00000000-0005-0000-0000-00007F000000}"/>
    <cellStyle name="Note 2" xfId="127" xr:uid="{00000000-0005-0000-0000-000080000000}"/>
    <cellStyle name="OfWhich" xfId="128" xr:uid="{00000000-0005-0000-0000-000081000000}"/>
    <cellStyle name="Output 2" xfId="129" xr:uid="{00000000-0005-0000-0000-000082000000}"/>
    <cellStyle name="Percent" xfId="1" builtinId="5"/>
    <cellStyle name="Percent 2" xfId="130" xr:uid="{00000000-0005-0000-0000-000084000000}"/>
    <cellStyle name="Percent 2 2" xfId="131" xr:uid="{00000000-0005-0000-0000-000085000000}"/>
    <cellStyle name="Percent 2 3" xfId="132" xr:uid="{00000000-0005-0000-0000-000086000000}"/>
    <cellStyle name="Percent 3" xfId="133" xr:uid="{00000000-0005-0000-0000-000087000000}"/>
    <cellStyle name="Percent 3 2" xfId="134" xr:uid="{00000000-0005-0000-0000-000088000000}"/>
    <cellStyle name="Percent 4" xfId="135" xr:uid="{00000000-0005-0000-0000-000089000000}"/>
    <cellStyle name="QIS Heading 3" xfId="136" xr:uid="{00000000-0005-0000-0000-00008A000000}"/>
    <cellStyle name="STYL0 - Style1" xfId="137" xr:uid="{00000000-0005-0000-0000-00008B000000}"/>
    <cellStyle name="STYL1 - Style2" xfId="138" xr:uid="{00000000-0005-0000-0000-00008C000000}"/>
    <cellStyle name="STYL2 - Style3" xfId="139" xr:uid="{00000000-0005-0000-0000-00008D000000}"/>
    <cellStyle name="STYL3 - Style4" xfId="140" xr:uid="{00000000-0005-0000-0000-00008E000000}"/>
    <cellStyle name="STYL4 - Style5" xfId="141" xr:uid="{00000000-0005-0000-0000-00008F000000}"/>
    <cellStyle name="STYL5 - Style6" xfId="142" xr:uid="{00000000-0005-0000-0000-000090000000}"/>
    <cellStyle name="STYL6 - Style7" xfId="143" xr:uid="{00000000-0005-0000-0000-000091000000}"/>
    <cellStyle name="STYL7 - Style8" xfId="144" xr:uid="{00000000-0005-0000-0000-000092000000}"/>
    <cellStyle name="subtotals" xfId="145" xr:uid="{00000000-0005-0000-0000-000093000000}"/>
    <cellStyle name="Title 2" xfId="146" xr:uid="{00000000-0005-0000-0000-000094000000}"/>
    <cellStyle name="Titre 2" xfId="147" xr:uid="{00000000-0005-0000-0000-000095000000}"/>
    <cellStyle name="Total 2" xfId="148" xr:uid="{00000000-0005-0000-0000-000096000000}"/>
    <cellStyle name="Total 3" xfId="149" xr:uid="{00000000-0005-0000-0000-000097000000}"/>
    <cellStyle name="UnitValuation" xfId="150" xr:uid="{00000000-0005-0000-0000-000098000000}"/>
    <cellStyle name="Unlocked" xfId="151" xr:uid="{00000000-0005-0000-0000-000099000000}"/>
    <cellStyle name="Unlocked Input" xfId="152" xr:uid="{00000000-0005-0000-0000-00009A000000}"/>
    <cellStyle name="Unlocked Input 2" xfId="153" xr:uid="{00000000-0005-0000-0000-00009B000000}"/>
    <cellStyle name="Warning Text 2" xfId="154" xr:uid="{00000000-0005-0000-0000-00009C000000}"/>
  </cellStyles>
  <dxfs count="0"/>
  <tableStyles count="0" defaultTableStyle="TableStyleMedium2" defaultPivotStyle="PivotStyleLight16"/>
  <colors>
    <mruColors>
      <color rgb="FFB17ED8"/>
      <color rgb="FFD8CEB8"/>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53009</xdr:rowOff>
    </xdr:from>
    <xdr:to>
      <xdr:col>4</xdr:col>
      <xdr:colOff>728869</xdr:colOff>
      <xdr:row>0</xdr:row>
      <xdr:rowOff>296563</xdr:rowOff>
    </xdr:to>
    <xdr:pic>
      <xdr:nvPicPr>
        <xdr:cNvPr id="2" name="Picture 1" descr="image00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3009"/>
          <a:ext cx="3604591" cy="24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320040</xdr:colOff>
      <xdr:row>1</xdr:row>
      <xdr:rowOff>15240</xdr:rowOff>
    </xdr:to>
    <xdr:pic>
      <xdr:nvPicPr>
        <xdr:cNvPr id="2" name="Picture 1" descr="image00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1574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548640</xdr:colOff>
      <xdr:row>1</xdr:row>
      <xdr:rowOff>22860</xdr:rowOff>
    </xdr:to>
    <xdr:pic>
      <xdr:nvPicPr>
        <xdr:cNvPr id="2" name="Picture 1" descr="image00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320540" cy="283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22860</xdr:colOff>
      <xdr:row>0</xdr:row>
      <xdr:rowOff>251460</xdr:rowOff>
    </xdr:to>
    <xdr:pic>
      <xdr:nvPicPr>
        <xdr:cNvPr id="2" name="Picture 1" descr="image00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6136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4028400</xdr:colOff>
      <xdr:row>0</xdr:row>
      <xdr:rowOff>266401</xdr:rowOff>
    </xdr:to>
    <xdr:pic>
      <xdr:nvPicPr>
        <xdr:cNvPr id="2" name="Picture 1" descr="image002">
          <a:extLst>
            <a:ext uri="{FF2B5EF4-FFF2-40B4-BE49-F238E27FC236}">
              <a16:creationId xmlns:a16="http://schemas.microsoft.com/office/drawing/2014/main" id="{AACDBF5A-EDD2-4D3B-9E4B-B46A13446634}"/>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3615650" cy="26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0</xdr:rowOff>
    </xdr:from>
    <xdr:to>
      <xdr:col>0</xdr:col>
      <xdr:colOff>4032001</xdr:colOff>
      <xdr:row>0</xdr:row>
      <xdr:rowOff>266400</xdr:rowOff>
    </xdr:to>
    <xdr:pic>
      <xdr:nvPicPr>
        <xdr:cNvPr id="2" name="Picture 1" descr="image002">
          <a:extLst>
            <a:ext uri="{FF2B5EF4-FFF2-40B4-BE49-F238E27FC236}">
              <a16:creationId xmlns:a16="http://schemas.microsoft.com/office/drawing/2014/main" id="{E38B3C58-0711-4B0E-A2B7-477B752848F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4032000" cy="26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388620</xdr:colOff>
      <xdr:row>1</xdr:row>
      <xdr:rowOff>22860</xdr:rowOff>
    </xdr:to>
    <xdr:pic>
      <xdr:nvPicPr>
        <xdr:cNvPr id="2" name="Picture 1" descr="image00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93014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548640</xdr:colOff>
      <xdr:row>1</xdr:row>
      <xdr:rowOff>22860</xdr:rowOff>
    </xdr:to>
    <xdr:pic>
      <xdr:nvPicPr>
        <xdr:cNvPr id="2" name="Picture 1" descr="image002">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2336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137160</xdr:colOff>
      <xdr:row>1</xdr:row>
      <xdr:rowOff>15240</xdr:rowOff>
    </xdr:to>
    <xdr:pic>
      <xdr:nvPicPr>
        <xdr:cNvPr id="2" name="Picture 1" descr="image002">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5186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7620</xdr:rowOff>
    </xdr:to>
    <xdr:pic>
      <xdr:nvPicPr>
        <xdr:cNvPr id="2" name="Picture 1" descr="image002">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30480</xdr:rowOff>
    </xdr:to>
    <xdr:pic>
      <xdr:nvPicPr>
        <xdr:cNvPr id="2" name="Picture 1" descr="image002">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53009</xdr:rowOff>
    </xdr:from>
    <xdr:to>
      <xdr:col>4</xdr:col>
      <xdr:colOff>728869</xdr:colOff>
      <xdr:row>0</xdr:row>
      <xdr:rowOff>296563</xdr:rowOff>
    </xdr:to>
    <xdr:pic>
      <xdr:nvPicPr>
        <xdr:cNvPr id="2" name="Picture 1" descr="image002">
          <a:extLst>
            <a:ext uri="{FF2B5EF4-FFF2-40B4-BE49-F238E27FC236}">
              <a16:creationId xmlns:a16="http://schemas.microsoft.com/office/drawing/2014/main" id="{0F96BC18-B71C-4EEF-B326-738A5C08B6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9834"/>
          <a:ext cx="3637169" cy="24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53009</xdr:rowOff>
    </xdr:from>
    <xdr:to>
      <xdr:col>4</xdr:col>
      <xdr:colOff>728869</xdr:colOff>
      <xdr:row>0</xdr:row>
      <xdr:rowOff>296563</xdr:rowOff>
    </xdr:to>
    <xdr:pic>
      <xdr:nvPicPr>
        <xdr:cNvPr id="3" name="Picture 2" descr="image002">
          <a:extLst>
            <a:ext uri="{FF2B5EF4-FFF2-40B4-BE49-F238E27FC236}">
              <a16:creationId xmlns:a16="http://schemas.microsoft.com/office/drawing/2014/main" id="{AEEDCAEC-7B6E-4B88-B270-1C6426E7F7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9834"/>
          <a:ext cx="3637169" cy="24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548640</xdr:colOff>
      <xdr:row>0</xdr:row>
      <xdr:rowOff>272978</xdr:rowOff>
    </xdr:to>
    <xdr:pic>
      <xdr:nvPicPr>
        <xdr:cNvPr id="2" name="Picture 1" descr="image00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72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3886200</xdr:colOff>
      <xdr:row>0</xdr:row>
      <xdr:rowOff>286506</xdr:rowOff>
    </xdr:to>
    <xdr:pic>
      <xdr:nvPicPr>
        <xdr:cNvPr id="2" name="Picture 1" descr="image002">
          <a:extLst>
            <a:ext uri="{FF2B5EF4-FFF2-40B4-BE49-F238E27FC236}">
              <a16:creationId xmlns:a16="http://schemas.microsoft.com/office/drawing/2014/main" id="{F90930AB-81E8-45BF-AC56-4AE53591F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86200" cy="286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0</xdr:row>
      <xdr:rowOff>266700</xdr:rowOff>
    </xdr:to>
    <xdr:pic>
      <xdr:nvPicPr>
        <xdr:cNvPr id="2" name="Picture 1" descr="image00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15240</xdr:rowOff>
    </xdr:to>
    <xdr:pic>
      <xdr:nvPicPr>
        <xdr:cNvPr id="2" name="Picture 1" descr="image00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0</xdr:row>
      <xdr:rowOff>289560</xdr:rowOff>
    </xdr:to>
    <xdr:pic>
      <xdr:nvPicPr>
        <xdr:cNvPr id="2" name="Picture 1" descr="image00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0</xdr:rowOff>
    </xdr:to>
    <xdr:pic>
      <xdr:nvPicPr>
        <xdr:cNvPr id="2" name="Picture 1" descr="image00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37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4030980</xdr:colOff>
      <xdr:row>1</xdr:row>
      <xdr:rowOff>0</xdr:rowOff>
    </xdr:to>
    <xdr:pic>
      <xdr:nvPicPr>
        <xdr:cNvPr id="3" name="Picture 2" descr="image00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37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137160</xdr:colOff>
      <xdr:row>1</xdr:row>
      <xdr:rowOff>7620</xdr:rowOff>
    </xdr:to>
    <xdr:pic>
      <xdr:nvPicPr>
        <xdr:cNvPr id="2" name="Picture 1" descr="image00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9100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vmlDrawing" Target="../drawings/vmlDrawing6.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vmlDrawing" Target="../drawings/vmlDrawing7.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4" Type="http://schemas.openxmlformats.org/officeDocument/2006/relationships/vmlDrawing" Target="../drawings/vmlDrawing8.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vmlDrawing" Target="../drawings/vmlDrawing9.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4"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syncVertical="1" syncRef="A1" transitionEvaluation="1" transitionEntry="1" codeName="Sheet1">
    <pageSetUpPr fitToPage="1"/>
  </sheetPr>
  <dimension ref="A1:G37"/>
  <sheetViews>
    <sheetView tabSelected="1" zoomScaleNormal="100" workbookViewId="0"/>
  </sheetViews>
  <sheetFormatPr defaultColWidth="9.54296875" defaultRowHeight="12.5"/>
  <cols>
    <col min="1" max="1" width="11.54296875" style="1" customWidth="1"/>
    <col min="2" max="2" width="15" style="1" customWidth="1"/>
    <col min="3" max="4" width="7.54296875" style="1" customWidth="1"/>
    <col min="5" max="5" width="11.453125" style="1" customWidth="1"/>
    <col min="6" max="6" width="35.54296875" style="1" customWidth="1"/>
    <col min="7" max="16384" width="9.54296875" style="1"/>
  </cols>
  <sheetData>
    <row r="1" spans="1:6" ht="23.9" customHeight="1">
      <c r="B1" s="2"/>
      <c r="F1" s="178" t="s">
        <v>0</v>
      </c>
    </row>
    <row r="2" spans="1:6" ht="15" customHeight="1">
      <c r="B2" s="2"/>
      <c r="F2" s="178"/>
    </row>
    <row r="3" spans="1:6" ht="37.4" customHeight="1">
      <c r="A3" s="533" t="s">
        <v>1</v>
      </c>
      <c r="B3" s="533"/>
      <c r="C3" s="533"/>
      <c r="D3" s="533"/>
      <c r="E3" s="533"/>
      <c r="F3" s="533"/>
    </row>
    <row r="4" spans="1:6" ht="26.15" customHeight="1">
      <c r="A4" s="533" t="s">
        <v>2</v>
      </c>
      <c r="B4" s="533"/>
      <c r="C4" s="533"/>
      <c r="D4" s="533"/>
      <c r="E4" s="533"/>
      <c r="F4" s="533"/>
    </row>
    <row r="5" spans="1:6" ht="14.15" customHeight="1"/>
    <row r="6" spans="1:6" ht="17.899999999999999" customHeight="1">
      <c r="A6" s="2" t="s">
        <v>3</v>
      </c>
    </row>
    <row r="7" spans="1:6" ht="24" customHeight="1">
      <c r="A7" s="534" t="s">
        <v>4</v>
      </c>
      <c r="B7" s="534"/>
      <c r="C7" s="528"/>
      <c r="D7" s="528"/>
      <c r="E7" s="528"/>
      <c r="F7" s="528"/>
    </row>
    <row r="8" spans="1:6" ht="24" customHeight="1">
      <c r="A8" s="534" t="s">
        <v>5</v>
      </c>
      <c r="B8" s="534" t="s">
        <v>6</v>
      </c>
      <c r="C8" s="528"/>
      <c r="D8" s="528"/>
      <c r="E8" s="528"/>
      <c r="F8" s="528"/>
    </row>
    <row r="9" spans="1:6" ht="14.15" customHeight="1">
      <c r="A9" s="104"/>
      <c r="B9" s="104"/>
      <c r="C9" s="104"/>
      <c r="D9" s="104"/>
      <c r="E9" s="104"/>
      <c r="F9" s="104"/>
    </row>
    <row r="10" spans="1:6" ht="14.15" customHeight="1">
      <c r="A10" s="104"/>
      <c r="B10" s="104"/>
      <c r="C10" s="104"/>
      <c r="D10" s="104"/>
      <c r="E10" s="104"/>
      <c r="F10" s="104"/>
    </row>
    <row r="11" spans="1:6" ht="15" customHeight="1">
      <c r="A11" s="179" t="s">
        <v>7</v>
      </c>
    </row>
    <row r="12" spans="1:6" ht="24" customHeight="1">
      <c r="A12" s="1" t="s">
        <v>8</v>
      </c>
      <c r="B12" s="348"/>
      <c r="C12" s="528"/>
      <c r="D12" s="528"/>
      <c r="E12" s="528"/>
      <c r="F12" s="528"/>
    </row>
    <row r="13" spans="1:6" ht="24" customHeight="1">
      <c r="A13" s="1" t="s">
        <v>9</v>
      </c>
      <c r="B13" s="348"/>
      <c r="C13" s="528"/>
      <c r="D13" s="528"/>
      <c r="E13" s="528"/>
      <c r="F13" s="528"/>
    </row>
    <row r="14" spans="1:6" ht="24" customHeight="1">
      <c r="A14" s="1" t="s">
        <v>10</v>
      </c>
      <c r="B14" s="348"/>
      <c r="C14" s="528"/>
      <c r="D14" s="528"/>
      <c r="E14" s="528"/>
      <c r="F14" s="528"/>
    </row>
    <row r="15" spans="1:6" ht="15.5">
      <c r="A15" s="104"/>
      <c r="B15" s="104"/>
      <c r="C15" s="104"/>
      <c r="D15" s="104"/>
      <c r="E15" s="104"/>
      <c r="F15" s="104"/>
    </row>
    <row r="16" spans="1:6" ht="14.5">
      <c r="A16" s="180"/>
      <c r="B16" s="180"/>
      <c r="C16" s="180"/>
      <c r="D16" s="180"/>
      <c r="E16" s="180"/>
      <c r="F16" s="180"/>
    </row>
    <row r="17" spans="1:7" ht="14.15" customHeight="1">
      <c r="A17" s="529" t="s">
        <v>432</v>
      </c>
      <c r="B17" s="529"/>
      <c r="C17" s="529"/>
      <c r="D17" s="529"/>
      <c r="E17" s="529"/>
      <c r="F17" s="529"/>
    </row>
    <row r="18" spans="1:7" ht="45.65" customHeight="1">
      <c r="A18" s="349"/>
      <c r="B18" s="530" t="s">
        <v>11</v>
      </c>
      <c r="C18" s="530"/>
      <c r="D18" s="530"/>
      <c r="E18" s="530"/>
      <c r="F18" s="530"/>
    </row>
    <row r="19" spans="1:7" ht="29.15" customHeight="1">
      <c r="B19" s="528"/>
      <c r="C19" s="528"/>
      <c r="E19" s="528"/>
      <c r="F19" s="528"/>
    </row>
    <row r="20" spans="1:7" ht="14.15" customHeight="1">
      <c r="A20" s="180"/>
      <c r="B20" s="531" t="s">
        <v>12</v>
      </c>
      <c r="C20" s="531"/>
      <c r="E20" s="527" t="s">
        <v>13</v>
      </c>
      <c r="F20" s="527"/>
    </row>
    <row r="21" spans="1:7" ht="14.15" customHeight="1">
      <c r="A21" s="180"/>
      <c r="B21" s="182"/>
      <c r="C21" s="182"/>
      <c r="E21" s="182"/>
      <c r="F21" s="182"/>
    </row>
    <row r="22" spans="1:7" ht="15.65" customHeight="1">
      <c r="A22" s="532" t="s">
        <v>14</v>
      </c>
      <c r="B22" s="532"/>
      <c r="C22" s="532"/>
      <c r="D22" s="532"/>
      <c r="E22" s="532"/>
      <c r="F22" s="532"/>
    </row>
    <row r="23" spans="1:7" ht="89.15" customHeight="1">
      <c r="A23" s="180"/>
      <c r="B23" s="522" t="s">
        <v>15</v>
      </c>
      <c r="C23" s="522"/>
      <c r="D23" s="522"/>
      <c r="E23" s="522"/>
      <c r="F23" s="522"/>
    </row>
    <row r="24" spans="1:7" ht="32.15" customHeight="1">
      <c r="A24" s="180"/>
      <c r="B24" s="528"/>
      <c r="C24" s="528"/>
      <c r="E24" s="528"/>
      <c r="F24" s="528"/>
    </row>
    <row r="25" spans="1:7" ht="14.15" customHeight="1">
      <c r="A25" s="180"/>
      <c r="B25" s="531" t="s">
        <v>12</v>
      </c>
      <c r="C25" s="531"/>
      <c r="E25" s="527" t="s">
        <v>13</v>
      </c>
      <c r="F25" s="527"/>
    </row>
    <row r="26" spans="1:7" ht="14.15" customHeight="1">
      <c r="A26" s="103"/>
      <c r="B26" s="103"/>
      <c r="C26" s="103"/>
      <c r="D26" s="103"/>
      <c r="E26" s="103"/>
      <c r="F26" s="180"/>
      <c r="G26" s="3"/>
    </row>
    <row r="27" spans="1:7" ht="57" customHeight="1">
      <c r="A27" s="518" t="s">
        <v>16</v>
      </c>
      <c r="B27" s="519"/>
      <c r="C27" s="519"/>
      <c r="D27" s="519"/>
      <c r="E27" s="519"/>
      <c r="F27" s="520"/>
    </row>
    <row r="28" spans="1:7" ht="30.65" customHeight="1">
      <c r="A28" s="521" t="s">
        <v>17</v>
      </c>
      <c r="B28" s="522"/>
      <c r="C28" s="522"/>
      <c r="D28" s="522"/>
      <c r="E28" s="522"/>
      <c r="F28" s="523"/>
    </row>
    <row r="29" spans="1:7" ht="23.15" customHeight="1">
      <c r="A29" s="524" t="s">
        <v>18</v>
      </c>
      <c r="B29" s="525"/>
      <c r="C29" s="525"/>
      <c r="D29" s="525"/>
      <c r="E29" s="525"/>
      <c r="F29" s="526"/>
    </row>
    <row r="30" spans="1:7" ht="18.649999999999999" customHeight="1">
      <c r="A30" s="183" t="s">
        <v>19</v>
      </c>
      <c r="B30" s="184"/>
      <c r="C30" s="184"/>
      <c r="D30" s="184"/>
      <c r="E30" s="184"/>
      <c r="F30" s="184"/>
    </row>
    <row r="31" spans="1:7" ht="15" customHeight="1">
      <c r="A31" s="183"/>
      <c r="B31" s="184"/>
      <c r="C31" s="184"/>
      <c r="D31" s="184"/>
      <c r="E31" s="184"/>
      <c r="F31" s="184"/>
    </row>
    <row r="32" spans="1:7" ht="15" customHeight="1">
      <c r="A32" s="183"/>
      <c r="B32" s="184"/>
      <c r="C32" s="184"/>
      <c r="D32" s="184"/>
      <c r="E32" s="184"/>
      <c r="F32" s="184"/>
    </row>
    <row r="33" spans="1:6" ht="13.4" customHeight="1">
      <c r="A33" s="4"/>
      <c r="F33" s="487" t="s">
        <v>433</v>
      </c>
    </row>
    <row r="34" spans="1:6" ht="14.15" customHeight="1">
      <c r="A34" s="4"/>
    </row>
    <row r="36" spans="1:6" ht="14.15" customHeight="1"/>
    <row r="37" spans="1:6" ht="14.15" customHeight="1"/>
  </sheetData>
  <mergeCells count="24">
    <mergeCell ref="A3:F3"/>
    <mergeCell ref="A4:F4"/>
    <mergeCell ref="A8:B8"/>
    <mergeCell ref="E20:F20"/>
    <mergeCell ref="C7:F7"/>
    <mergeCell ref="E19:F19"/>
    <mergeCell ref="C8:F8"/>
    <mergeCell ref="A7:B7"/>
    <mergeCell ref="A27:F27"/>
    <mergeCell ref="A28:F28"/>
    <mergeCell ref="A29:F29"/>
    <mergeCell ref="E25:F25"/>
    <mergeCell ref="C12:F12"/>
    <mergeCell ref="C13:F13"/>
    <mergeCell ref="C14:F14"/>
    <mergeCell ref="A17:F17"/>
    <mergeCell ref="B18:F18"/>
    <mergeCell ref="B19:C19"/>
    <mergeCell ref="B20:C20"/>
    <mergeCell ref="B23:F23"/>
    <mergeCell ref="A22:F22"/>
    <mergeCell ref="B24:C24"/>
    <mergeCell ref="E24:F24"/>
    <mergeCell ref="B25:C25"/>
  </mergeCells>
  <printOptions horizontalCentered="1"/>
  <pageMargins left="0.39370078740157483" right="0.39370078740157483" top="0.39370078740157483" bottom="0.39370078740157483" header="0.39370078740157483" footer="0.39370078740157483"/>
  <pageSetup paperSize="5" orientation="portrait" horizontalDpi="4294967292"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pageSetUpPr fitToPage="1"/>
  </sheetPr>
  <dimension ref="A1:P28"/>
  <sheetViews>
    <sheetView showGridLines="0" zoomScaleNormal="100" workbookViewId="0"/>
  </sheetViews>
  <sheetFormatPr defaultColWidth="8.54296875" defaultRowHeight="14"/>
  <cols>
    <col min="1" max="1" width="30.54296875" style="21" customWidth="1"/>
    <col min="2" max="2" width="8.54296875" style="21" customWidth="1"/>
    <col min="3" max="3" width="12.54296875" style="21" customWidth="1"/>
    <col min="4" max="4" width="8.54296875" style="21" customWidth="1"/>
    <col min="5" max="5" width="12.54296875" style="21" customWidth="1"/>
    <col min="6" max="6" width="8.54296875" style="21" customWidth="1"/>
    <col min="7" max="7" width="12.54296875" style="21" customWidth="1"/>
    <col min="8" max="8" width="8.54296875" style="21" customWidth="1"/>
    <col min="9" max="9" width="12.54296875" style="21" customWidth="1"/>
    <col min="10" max="10" width="8.54296875" style="21" customWidth="1"/>
    <col min="11" max="11" width="12.54296875" style="21" customWidth="1"/>
    <col min="12" max="12" width="8.54296875" style="21" customWidth="1"/>
    <col min="13" max="13" width="12.54296875" style="21" customWidth="1"/>
    <col min="14" max="14" width="8.54296875" style="21" customWidth="1"/>
    <col min="15" max="15" width="12.54296875" style="21" customWidth="1"/>
    <col min="16" max="16384" width="8.54296875" style="21"/>
  </cols>
  <sheetData>
    <row r="1" spans="1:16" ht="24">
      <c r="O1" s="149" t="s">
        <v>31</v>
      </c>
    </row>
    <row r="2" spans="1:16" ht="20.9" customHeight="1">
      <c r="B2" s="244"/>
      <c r="O2" s="149"/>
    </row>
    <row r="3" spans="1:16" s="145" customFormat="1" ht="15" customHeight="1">
      <c r="A3" s="150" t="s">
        <v>32</v>
      </c>
      <c r="E3" s="146"/>
      <c r="N3" s="151"/>
      <c r="O3" s="152" t="s">
        <v>33</v>
      </c>
    </row>
    <row r="4" spans="1:16" s="15" customFormat="1" ht="17.899999999999999" customHeight="1">
      <c r="A4" s="563" t="s">
        <v>212</v>
      </c>
      <c r="B4" s="563"/>
      <c r="C4" s="564"/>
      <c r="D4" s="564"/>
      <c r="E4" s="564"/>
      <c r="F4" s="564"/>
      <c r="G4" s="564"/>
      <c r="H4" s="564"/>
      <c r="I4" s="564"/>
      <c r="J4" s="564"/>
      <c r="K4" s="564"/>
      <c r="L4" s="564"/>
      <c r="M4" s="564"/>
      <c r="N4" s="564"/>
      <c r="O4" s="564"/>
    </row>
    <row r="5" spans="1:16" ht="18">
      <c r="A5" s="590" t="s">
        <v>213</v>
      </c>
      <c r="B5" s="590"/>
      <c r="C5" s="590"/>
      <c r="D5" s="590"/>
      <c r="E5" s="590"/>
      <c r="F5" s="590"/>
      <c r="G5" s="590"/>
      <c r="H5" s="590"/>
      <c r="I5" s="590"/>
      <c r="J5" s="590"/>
      <c r="K5" s="590"/>
      <c r="L5" s="590"/>
      <c r="M5" s="590"/>
      <c r="N5" s="590"/>
      <c r="O5" s="590"/>
    </row>
    <row r="6" spans="1:16" s="31" customFormat="1" ht="14.9" customHeight="1">
      <c r="A6" s="566" t="s">
        <v>69</v>
      </c>
      <c r="B6" s="566"/>
      <c r="C6" s="566"/>
      <c r="D6" s="566"/>
      <c r="E6" s="566"/>
      <c r="F6" s="566"/>
      <c r="G6" s="566"/>
      <c r="H6" s="566"/>
      <c r="I6" s="566"/>
      <c r="J6" s="566"/>
      <c r="K6" s="566"/>
      <c r="L6" s="566"/>
      <c r="M6" s="566"/>
      <c r="N6" s="566"/>
      <c r="O6" s="566"/>
    </row>
    <row r="7" spans="1:16" s="31" customFormat="1" ht="15" customHeight="1"/>
    <row r="8" spans="1:16" s="15" customFormat="1" ht="20.9" customHeight="1">
      <c r="A8" s="243"/>
      <c r="B8" s="591" t="s">
        <v>193</v>
      </c>
      <c r="C8" s="591"/>
      <c r="D8" s="591" t="s">
        <v>194</v>
      </c>
      <c r="E8" s="591"/>
      <c r="F8" s="591" t="s">
        <v>195</v>
      </c>
      <c r="G8" s="591"/>
      <c r="H8" s="591" t="s">
        <v>196</v>
      </c>
      <c r="I8" s="591"/>
      <c r="J8" s="591" t="s">
        <v>197</v>
      </c>
      <c r="K8" s="591"/>
      <c r="L8" s="591" t="s">
        <v>198</v>
      </c>
      <c r="M8" s="591"/>
      <c r="N8" s="591" t="s">
        <v>199</v>
      </c>
      <c r="O8" s="591"/>
    </row>
    <row r="9" spans="1:16" s="15" customFormat="1" ht="14.15" customHeight="1">
      <c r="A9" s="137" t="s">
        <v>214</v>
      </c>
      <c r="B9" s="55">
        <v>5000010010</v>
      </c>
      <c r="C9" s="17"/>
      <c r="D9" s="55">
        <f>B9+1000</f>
        <v>5000011010</v>
      </c>
      <c r="E9" s="17"/>
      <c r="F9" s="55">
        <f>B9+2000</f>
        <v>5000012010</v>
      </c>
      <c r="G9" s="17"/>
      <c r="H9" s="55">
        <f>B9+3000</f>
        <v>5000013010</v>
      </c>
      <c r="I9" s="17"/>
      <c r="J9" s="55">
        <f>B9+4000</f>
        <v>5000014010</v>
      </c>
      <c r="K9" s="17"/>
      <c r="L9" s="55">
        <f>B9+5000</f>
        <v>5000015010</v>
      </c>
      <c r="M9" s="17"/>
      <c r="N9" s="55">
        <f>B9+9000</f>
        <v>5000019010</v>
      </c>
      <c r="O9" s="17"/>
    </row>
    <row r="10" spans="1:16" s="15" customFormat="1" ht="14.15" customHeight="1">
      <c r="A10" s="137" t="s">
        <v>215</v>
      </c>
      <c r="B10" s="55">
        <v>5000010020</v>
      </c>
      <c r="C10" s="17"/>
      <c r="D10" s="55">
        <f t="shared" ref="D10:D14" si="0">B10+1000</f>
        <v>5000011020</v>
      </c>
      <c r="E10" s="17"/>
      <c r="F10" s="55">
        <f t="shared" ref="F10:F19" si="1">B10+2000</f>
        <v>5000012020</v>
      </c>
      <c r="G10" s="17"/>
      <c r="H10" s="55">
        <f t="shared" ref="H10:H19" si="2">B10+3000</f>
        <v>5000013020</v>
      </c>
      <c r="I10" s="17"/>
      <c r="J10" s="55">
        <f t="shared" ref="J10:J19" si="3">B10+4000</f>
        <v>5000014020</v>
      </c>
      <c r="K10" s="17"/>
      <c r="L10" s="55">
        <f t="shared" ref="L10:L19" si="4">B10+5000</f>
        <v>5000015020</v>
      </c>
      <c r="M10" s="17"/>
      <c r="N10" s="55">
        <f t="shared" ref="N10:N19" si="5">B10+9000</f>
        <v>5000019020</v>
      </c>
      <c r="O10" s="17"/>
    </row>
    <row r="11" spans="1:16" s="15" customFormat="1" ht="14.15" customHeight="1">
      <c r="A11" s="137" t="s">
        <v>216</v>
      </c>
      <c r="B11" s="55">
        <v>5000010021</v>
      </c>
      <c r="C11" s="17"/>
      <c r="D11" s="55">
        <f>B11+1000</f>
        <v>5000011021</v>
      </c>
      <c r="E11" s="17"/>
      <c r="F11" s="55">
        <f>B11+2000</f>
        <v>5000012021</v>
      </c>
      <c r="G11" s="17"/>
      <c r="H11" s="55">
        <f>B11+3000</f>
        <v>5000013021</v>
      </c>
      <c r="I11" s="17"/>
      <c r="J11" s="55">
        <f>B11+4000</f>
        <v>5000014021</v>
      </c>
      <c r="K11" s="17"/>
      <c r="L11" s="55">
        <f>B11+5000</f>
        <v>5000015021</v>
      </c>
      <c r="M11" s="17"/>
      <c r="N11" s="55">
        <f>B11+9000</f>
        <v>5000019021</v>
      </c>
      <c r="O11" s="17"/>
    </row>
    <row r="12" spans="1:16" s="15" customFormat="1" ht="14.15" customHeight="1">
      <c r="A12" s="137" t="s">
        <v>217</v>
      </c>
      <c r="B12" s="55">
        <v>5000010030</v>
      </c>
      <c r="C12" s="17"/>
      <c r="D12" s="55">
        <f t="shared" si="0"/>
        <v>5000011030</v>
      </c>
      <c r="E12" s="17"/>
      <c r="F12" s="55">
        <f t="shared" si="1"/>
        <v>5000012030</v>
      </c>
      <c r="G12" s="17"/>
      <c r="H12" s="55">
        <f t="shared" si="2"/>
        <v>5000013030</v>
      </c>
      <c r="I12" s="17"/>
      <c r="J12" s="55">
        <f t="shared" si="3"/>
        <v>5000014030</v>
      </c>
      <c r="K12" s="17"/>
      <c r="L12" s="55">
        <f t="shared" si="4"/>
        <v>5000015030</v>
      </c>
      <c r="M12" s="17"/>
      <c r="N12" s="55">
        <f t="shared" si="5"/>
        <v>5000019030</v>
      </c>
      <c r="O12" s="17"/>
    </row>
    <row r="13" spans="1:16" s="15" customFormat="1" ht="14.15" customHeight="1">
      <c r="A13" s="137" t="s">
        <v>218</v>
      </c>
      <c r="B13" s="55">
        <v>5000010040</v>
      </c>
      <c r="C13" s="17"/>
      <c r="D13" s="55">
        <f t="shared" si="0"/>
        <v>5000011040</v>
      </c>
      <c r="E13" s="17"/>
      <c r="F13" s="55">
        <f t="shared" si="1"/>
        <v>5000012040</v>
      </c>
      <c r="G13" s="17"/>
      <c r="H13" s="55">
        <f t="shared" si="2"/>
        <v>5000013040</v>
      </c>
      <c r="I13" s="17"/>
      <c r="J13" s="55">
        <f t="shared" si="3"/>
        <v>5000014040</v>
      </c>
      <c r="K13" s="17"/>
      <c r="L13" s="55">
        <f t="shared" si="4"/>
        <v>5000015040</v>
      </c>
      <c r="M13" s="17"/>
      <c r="N13" s="55">
        <f t="shared" si="5"/>
        <v>5000019040</v>
      </c>
      <c r="O13" s="17"/>
    </row>
    <row r="14" spans="1:16" s="15" customFormat="1" ht="14.15" customHeight="1">
      <c r="A14" s="137" t="s">
        <v>219</v>
      </c>
      <c r="B14" s="55">
        <v>5000010050</v>
      </c>
      <c r="C14" s="17"/>
      <c r="D14" s="55">
        <f t="shared" si="0"/>
        <v>5000011050</v>
      </c>
      <c r="E14" s="17"/>
      <c r="F14" s="55">
        <f t="shared" si="1"/>
        <v>5000012050</v>
      </c>
      <c r="G14" s="17"/>
      <c r="H14" s="55">
        <f t="shared" si="2"/>
        <v>5000013050</v>
      </c>
      <c r="I14" s="17"/>
      <c r="J14" s="55">
        <f t="shared" si="3"/>
        <v>5000014050</v>
      </c>
      <c r="K14" s="17"/>
      <c r="L14" s="55">
        <f t="shared" si="4"/>
        <v>5000015050</v>
      </c>
      <c r="M14" s="17"/>
      <c r="N14" s="55">
        <f t="shared" si="5"/>
        <v>5000019050</v>
      </c>
      <c r="O14" s="17"/>
    </row>
    <row r="15" spans="1:16" s="15" customFormat="1" ht="39.75" customHeight="1">
      <c r="A15" s="187" t="s">
        <v>220</v>
      </c>
      <c r="B15" s="55">
        <v>5000010055</v>
      </c>
      <c r="C15" s="80"/>
      <c r="D15" s="55">
        <v>5000011055</v>
      </c>
      <c r="E15" s="80"/>
      <c r="F15" s="55">
        <v>5000012055</v>
      </c>
      <c r="G15" s="80"/>
      <c r="H15" s="55">
        <v>5000013055</v>
      </c>
      <c r="I15" s="80"/>
      <c r="J15" s="55">
        <v>5000014055</v>
      </c>
      <c r="K15" s="80"/>
      <c r="L15" s="55">
        <v>5000015055</v>
      </c>
      <c r="M15" s="80"/>
      <c r="N15" s="55">
        <v>5000019055</v>
      </c>
      <c r="O15" s="80"/>
      <c r="P15" s="276"/>
    </row>
    <row r="16" spans="1:16" s="15" customFormat="1" ht="14.15" customHeight="1">
      <c r="F16" s="58"/>
      <c r="H16" s="58"/>
      <c r="J16" s="58"/>
      <c r="L16" s="58"/>
      <c r="N16" s="58"/>
    </row>
    <row r="17" spans="1:15" s="15" customFormat="1" ht="14.15" customHeight="1">
      <c r="A17" s="81" t="s">
        <v>221</v>
      </c>
      <c r="B17" s="55">
        <v>5000010056</v>
      </c>
      <c r="C17" s="81"/>
      <c r="D17" s="265"/>
      <c r="E17" s="264"/>
      <c r="F17" s="263"/>
      <c r="G17" s="264"/>
      <c r="H17" s="263"/>
      <c r="I17" s="264"/>
      <c r="J17" s="263"/>
      <c r="K17" s="264"/>
      <c r="L17" s="263"/>
      <c r="M17" s="264"/>
      <c r="N17" s="263"/>
      <c r="O17" s="262"/>
    </row>
    <row r="18" spans="1:15" s="15" customFormat="1" ht="14.15" customHeight="1">
      <c r="A18" s="81" t="s">
        <v>222</v>
      </c>
      <c r="B18" s="55">
        <v>5000010057</v>
      </c>
      <c r="C18" s="81"/>
      <c r="D18" s="261"/>
      <c r="E18" s="260"/>
      <c r="F18" s="259"/>
      <c r="G18" s="260"/>
      <c r="H18" s="259"/>
      <c r="I18" s="260"/>
      <c r="J18" s="259"/>
      <c r="K18" s="260"/>
      <c r="L18" s="259"/>
      <c r="M18" s="260"/>
      <c r="N18" s="259"/>
      <c r="O18" s="258"/>
    </row>
    <row r="19" spans="1:15" s="15" customFormat="1" ht="14.15" customHeight="1">
      <c r="A19" s="34" t="s">
        <v>223</v>
      </c>
      <c r="B19" s="55">
        <v>5000010060</v>
      </c>
      <c r="C19" s="17"/>
      <c r="D19" s="55">
        <f>B19+1000</f>
        <v>5000011060</v>
      </c>
      <c r="E19" s="17"/>
      <c r="F19" s="55">
        <f t="shared" si="1"/>
        <v>5000012060</v>
      </c>
      <c r="G19" s="17"/>
      <c r="H19" s="55">
        <f t="shared" si="2"/>
        <v>5000013060</v>
      </c>
      <c r="I19" s="17"/>
      <c r="J19" s="55">
        <f t="shared" si="3"/>
        <v>5000014060</v>
      </c>
      <c r="K19" s="17"/>
      <c r="L19" s="55">
        <f t="shared" si="4"/>
        <v>5000015060</v>
      </c>
      <c r="M19" s="17"/>
      <c r="N19" s="55">
        <f t="shared" si="5"/>
        <v>5000019060</v>
      </c>
      <c r="O19" s="17"/>
    </row>
    <row r="20" spans="1:15" s="15" customFormat="1" ht="14.15" customHeight="1"/>
    <row r="21" spans="1:15" s="15" customFormat="1" ht="14.15" customHeight="1"/>
    <row r="22" spans="1:15" s="15" customFormat="1" ht="14.15" customHeight="1">
      <c r="O22" s="487" t="s">
        <v>433</v>
      </c>
    </row>
    <row r="23" spans="1:15" s="15" customFormat="1" ht="14.15" customHeight="1">
      <c r="O23" s="18" t="s">
        <v>224</v>
      </c>
    </row>
    <row r="24" spans="1:15" s="15" customFormat="1" ht="14.15" customHeight="1"/>
    <row r="25" spans="1:15" s="15" customFormat="1" ht="14.15" customHeight="1"/>
    <row r="26" spans="1:15" s="15" customFormat="1" ht="14.15" customHeight="1"/>
    <row r="27" spans="1:15" s="15" customFormat="1" ht="14.15" customHeight="1"/>
    <row r="28" spans="1:15" s="15" customFormat="1" ht="14.15" customHeight="1"/>
  </sheetData>
  <customSheetViews>
    <customSheetView guid="{4C41525E-EFC1-47E0-ADE3-11DC816135E6}">
      <pageMargins left="0" right="0" top="0" bottom="0" header="0" footer="0"/>
      <pageSetup orientation="portrait" r:id="rId1"/>
    </customSheetView>
  </customSheetViews>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39370078740157483" footer="0.39370078740157483"/>
  <pageSetup paperSize="5" scale="94" orientation="landscape" r:id="rId2"/>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69"/>
  <sheetViews>
    <sheetView showGridLines="0" zoomScaleNormal="100" zoomScaleSheetLayoutView="100" workbookViewId="0"/>
  </sheetViews>
  <sheetFormatPr defaultColWidth="9.453125" defaultRowHeight="14"/>
  <cols>
    <col min="1" max="1" width="45.453125" style="5" customWidth="1"/>
    <col min="2" max="2" width="9.54296875" style="5" customWidth="1"/>
    <col min="3" max="3" width="12.54296875" style="5" customWidth="1"/>
    <col min="4" max="4" width="9.54296875" style="5" customWidth="1"/>
    <col min="5" max="5" width="12.54296875" style="5" customWidth="1"/>
    <col min="6" max="6" width="9.54296875" style="5" customWidth="1"/>
    <col min="7" max="7" width="12.54296875" style="5" customWidth="1"/>
    <col min="8" max="8" width="9.54296875" style="5" customWidth="1"/>
    <col min="9" max="9" width="12.54296875" style="5" customWidth="1"/>
    <col min="10" max="10" width="9.54296875" style="5" customWidth="1"/>
    <col min="11" max="11" width="12.54296875" style="5" customWidth="1"/>
    <col min="12" max="12" width="9.54296875" style="5" customWidth="1"/>
    <col min="13" max="13" width="12.54296875" style="5" customWidth="1"/>
    <col min="14" max="14" width="9.54296875" style="5" customWidth="1"/>
    <col min="15" max="15" width="12.54296875" style="5" customWidth="1"/>
    <col min="16" max="16384" width="9.453125" style="5"/>
  </cols>
  <sheetData>
    <row r="1" spans="1:15" ht="20.9" customHeight="1">
      <c r="A1" s="21"/>
      <c r="B1" s="21"/>
      <c r="C1" s="21"/>
      <c r="D1" s="21"/>
      <c r="E1" s="21"/>
      <c r="F1" s="21"/>
      <c r="G1" s="21"/>
      <c r="H1" s="21"/>
      <c r="I1" s="21"/>
      <c r="J1" s="21"/>
      <c r="K1" s="21"/>
      <c r="L1" s="21"/>
      <c r="M1" s="21"/>
      <c r="N1" s="21"/>
      <c r="O1" s="149" t="s">
        <v>66</v>
      </c>
    </row>
    <row r="2" spans="1:15" ht="27" customHeight="1">
      <c r="A2" s="294"/>
      <c r="B2" s="295"/>
      <c r="C2" s="294"/>
      <c r="D2" s="294"/>
      <c r="E2" s="294"/>
      <c r="F2" s="294"/>
      <c r="G2" s="294"/>
      <c r="H2" s="294"/>
      <c r="I2" s="294"/>
      <c r="J2" s="294"/>
      <c r="K2" s="294"/>
      <c r="L2" s="294"/>
      <c r="M2" s="294"/>
      <c r="N2" s="294"/>
      <c r="O2" s="149"/>
    </row>
    <row r="3" spans="1:15" s="289" customFormat="1" ht="18" customHeight="1">
      <c r="A3" s="150" t="s">
        <v>32</v>
      </c>
      <c r="B3" s="593"/>
      <c r="C3" s="593"/>
      <c r="D3" s="593"/>
      <c r="E3" s="593"/>
      <c r="F3" s="593"/>
      <c r="G3" s="593"/>
      <c r="H3" s="593"/>
      <c r="I3" s="593"/>
      <c r="J3" s="593"/>
      <c r="K3" s="593"/>
      <c r="L3" s="593"/>
      <c r="M3" s="593"/>
      <c r="N3" s="296"/>
      <c r="O3" s="152" t="s">
        <v>33</v>
      </c>
    </row>
    <row r="4" spans="1:15" s="8" customFormat="1" ht="17.149999999999999" customHeight="1">
      <c r="A4" s="577" t="s">
        <v>225</v>
      </c>
      <c r="B4" s="577"/>
      <c r="C4" s="578"/>
      <c r="D4" s="578"/>
      <c r="E4" s="578"/>
      <c r="F4" s="578"/>
      <c r="G4" s="578"/>
      <c r="H4" s="578"/>
      <c r="I4" s="578"/>
      <c r="J4" s="578"/>
      <c r="K4" s="578"/>
      <c r="L4" s="578"/>
      <c r="M4" s="578"/>
      <c r="N4" s="578"/>
      <c r="O4" s="578"/>
    </row>
    <row r="5" spans="1:15" ht="18">
      <c r="A5" s="565" t="s">
        <v>213</v>
      </c>
      <c r="B5" s="565"/>
      <c r="C5" s="565"/>
      <c r="D5" s="565"/>
      <c r="E5" s="565"/>
      <c r="F5" s="565"/>
      <c r="G5" s="565"/>
      <c r="H5" s="565"/>
      <c r="I5" s="565"/>
      <c r="J5" s="565"/>
      <c r="K5" s="565"/>
      <c r="L5" s="565"/>
      <c r="M5" s="565"/>
      <c r="N5" s="565"/>
      <c r="O5" s="565"/>
    </row>
    <row r="6" spans="1:15" ht="18">
      <c r="A6" s="565" t="s">
        <v>226</v>
      </c>
      <c r="B6" s="565"/>
      <c r="C6" s="565"/>
      <c r="D6" s="565"/>
      <c r="E6" s="565"/>
      <c r="F6" s="565"/>
      <c r="G6" s="565"/>
      <c r="H6" s="565"/>
      <c r="I6" s="565"/>
      <c r="J6" s="565"/>
      <c r="K6" s="565"/>
      <c r="L6" s="565"/>
      <c r="M6" s="565"/>
      <c r="N6" s="565"/>
      <c r="O6" s="565"/>
    </row>
    <row r="7" spans="1:15" s="7" customFormat="1" ht="14.9" customHeight="1">
      <c r="A7" s="578" t="s">
        <v>69</v>
      </c>
      <c r="B7" s="578"/>
      <c r="C7" s="578"/>
      <c r="D7" s="578"/>
      <c r="E7" s="578"/>
      <c r="F7" s="578"/>
      <c r="G7" s="578"/>
      <c r="H7" s="578"/>
      <c r="I7" s="578"/>
      <c r="J7" s="578"/>
      <c r="K7" s="578"/>
      <c r="L7" s="578"/>
      <c r="M7" s="578"/>
      <c r="N7" s="578"/>
      <c r="O7" s="578"/>
    </row>
    <row r="8" spans="1:15" s="7" customFormat="1" ht="14.9" customHeight="1">
      <c r="A8" s="14"/>
      <c r="B8" s="592" t="s">
        <v>227</v>
      </c>
      <c r="C8" s="592"/>
      <c r="D8" s="592"/>
      <c r="E8" s="592"/>
      <c r="F8" s="592"/>
      <c r="G8" s="592"/>
      <c r="H8" s="592"/>
      <c r="I8" s="592"/>
      <c r="J8" s="592"/>
      <c r="K8" s="592"/>
      <c r="L8" s="592"/>
      <c r="M8" s="592"/>
      <c r="N8" s="592"/>
      <c r="O8" s="592"/>
    </row>
    <row r="9" spans="1:15">
      <c r="A9" s="328" t="s">
        <v>228</v>
      </c>
      <c r="B9" s="596" t="s">
        <v>193</v>
      </c>
      <c r="C9" s="595"/>
      <c r="D9" s="594" t="s">
        <v>194</v>
      </c>
      <c r="E9" s="595"/>
      <c r="F9" s="594" t="s">
        <v>195</v>
      </c>
      <c r="G9" s="595"/>
      <c r="H9" s="594" t="s">
        <v>196</v>
      </c>
      <c r="I9" s="595"/>
      <c r="J9" s="594" t="s">
        <v>197</v>
      </c>
      <c r="K9" s="595"/>
      <c r="L9" s="594" t="s">
        <v>198</v>
      </c>
      <c r="M9" s="595"/>
      <c r="N9" s="594" t="s">
        <v>199</v>
      </c>
      <c r="O9" s="595"/>
    </row>
    <row r="10" spans="1:15">
      <c r="A10" s="329" t="s">
        <v>229</v>
      </c>
      <c r="B10" s="55">
        <v>5010010010</v>
      </c>
      <c r="C10" s="91"/>
      <c r="D10" s="55">
        <v>5010011010</v>
      </c>
      <c r="E10" s="91"/>
      <c r="F10" s="55">
        <v>5010012010</v>
      </c>
      <c r="G10" s="91"/>
      <c r="H10" s="55">
        <v>5010013010</v>
      </c>
      <c r="I10" s="91"/>
      <c r="J10" s="55">
        <v>5010014010</v>
      </c>
      <c r="K10" s="91"/>
      <c r="L10" s="55">
        <v>5010015010</v>
      </c>
      <c r="M10" s="91"/>
      <c r="N10" s="55">
        <v>5010016010</v>
      </c>
      <c r="O10" s="91"/>
    </row>
    <row r="11" spans="1:15">
      <c r="A11" s="277" t="s">
        <v>230</v>
      </c>
      <c r="B11" s="55">
        <v>5010010020</v>
      </c>
      <c r="C11" s="91"/>
      <c r="D11" s="55">
        <v>5010011020</v>
      </c>
      <c r="E11" s="91"/>
      <c r="F11" s="55">
        <v>5010012020</v>
      </c>
      <c r="G11" s="91"/>
      <c r="H11" s="55">
        <v>5010013020</v>
      </c>
      <c r="I11" s="91"/>
      <c r="J11" s="55">
        <v>5010014020</v>
      </c>
      <c r="K11" s="91"/>
      <c r="L11" s="55">
        <v>5010015020</v>
      </c>
      <c r="M11" s="91"/>
      <c r="N11" s="55">
        <v>5010016020</v>
      </c>
      <c r="O11" s="91"/>
    </row>
    <row r="12" spans="1:15">
      <c r="A12" s="277" t="s">
        <v>231</v>
      </c>
      <c r="B12" s="55">
        <v>5010010030</v>
      </c>
      <c r="C12" s="91"/>
      <c r="D12" s="55">
        <v>5010011030</v>
      </c>
      <c r="E12" s="91"/>
      <c r="F12" s="55">
        <v>5010012030</v>
      </c>
      <c r="G12" s="91"/>
      <c r="H12" s="55">
        <v>5010013030</v>
      </c>
      <c r="I12" s="91"/>
      <c r="J12" s="55">
        <v>5010014030</v>
      </c>
      <c r="K12" s="91"/>
      <c r="L12" s="55">
        <v>5010015030</v>
      </c>
      <c r="M12" s="91"/>
      <c r="N12" s="55">
        <v>5010016030</v>
      </c>
      <c r="O12" s="91"/>
    </row>
    <row r="13" spans="1:15">
      <c r="A13" s="277" t="s">
        <v>232</v>
      </c>
      <c r="B13" s="55">
        <v>5010010040</v>
      </c>
      <c r="C13" s="91"/>
      <c r="D13" s="55">
        <v>5010011040</v>
      </c>
      <c r="E13" s="91"/>
      <c r="F13" s="55">
        <v>5010012040</v>
      </c>
      <c r="G13" s="91"/>
      <c r="H13" s="55">
        <v>5010013040</v>
      </c>
      <c r="I13" s="91"/>
      <c r="J13" s="55">
        <v>5010014040</v>
      </c>
      <c r="K13" s="91"/>
      <c r="L13" s="55">
        <v>5010015040</v>
      </c>
      <c r="M13" s="91"/>
      <c r="N13" s="55">
        <v>5010016040</v>
      </c>
      <c r="O13" s="91"/>
    </row>
    <row r="14" spans="1:15">
      <c r="A14" s="277" t="s">
        <v>233</v>
      </c>
      <c r="B14" s="55">
        <v>5010010050</v>
      </c>
      <c r="C14" s="91"/>
      <c r="D14" s="55">
        <v>5010011050</v>
      </c>
      <c r="E14" s="91"/>
      <c r="F14" s="55">
        <v>5010012050</v>
      </c>
      <c r="G14" s="91"/>
      <c r="H14" s="55">
        <v>5010013050</v>
      </c>
      <c r="I14" s="91"/>
      <c r="J14" s="55">
        <v>5010014050</v>
      </c>
      <c r="K14" s="91"/>
      <c r="L14" s="55">
        <v>5010015050</v>
      </c>
      <c r="M14" s="91"/>
      <c r="N14" s="55">
        <v>5010016050</v>
      </c>
      <c r="O14" s="91"/>
    </row>
    <row r="15" spans="1:15">
      <c r="A15" s="153" t="s">
        <v>234</v>
      </c>
      <c r="B15" s="301"/>
      <c r="C15" s="300"/>
      <c r="D15" s="302"/>
      <c r="E15" s="300"/>
      <c r="F15" s="302"/>
      <c r="G15" s="300"/>
      <c r="H15" s="302"/>
      <c r="I15" s="300"/>
      <c r="J15" s="302"/>
      <c r="K15" s="300"/>
      <c r="L15" s="302"/>
      <c r="M15" s="300"/>
      <c r="N15" s="302"/>
      <c r="O15" s="299"/>
    </row>
    <row r="16" spans="1:15">
      <c r="A16" s="153" t="s">
        <v>235</v>
      </c>
      <c r="B16" s="301"/>
      <c r="C16" s="300"/>
      <c r="D16" s="302"/>
      <c r="E16" s="300"/>
      <c r="F16" s="302"/>
      <c r="G16" s="300"/>
      <c r="H16" s="302"/>
      <c r="I16" s="300"/>
      <c r="J16" s="302"/>
      <c r="K16" s="300"/>
      <c r="L16" s="302"/>
      <c r="M16" s="300"/>
      <c r="N16" s="302"/>
      <c r="O16" s="299"/>
    </row>
    <row r="17" spans="1:16" ht="20">
      <c r="A17" s="271" t="s">
        <v>236</v>
      </c>
      <c r="B17" s="55">
        <v>5010010080</v>
      </c>
      <c r="C17" s="91"/>
      <c r="D17" s="55">
        <v>5010011080</v>
      </c>
      <c r="E17" s="133"/>
      <c r="F17" s="55">
        <v>5010012080</v>
      </c>
      <c r="G17" s="133"/>
      <c r="H17" s="55">
        <v>5010013080</v>
      </c>
      <c r="I17" s="133"/>
      <c r="J17" s="55">
        <v>5010014080</v>
      </c>
      <c r="K17" s="133"/>
      <c r="L17" s="55">
        <v>5010015080</v>
      </c>
      <c r="M17" s="133"/>
      <c r="N17" s="55">
        <v>5010016080</v>
      </c>
      <c r="O17" s="133"/>
    </row>
    <row r="18" spans="1:16" s="21" customFormat="1">
      <c r="A18" s="327" t="s">
        <v>237</v>
      </c>
      <c r="B18" s="55">
        <v>5010010090</v>
      </c>
      <c r="C18" s="91"/>
      <c r="D18" s="55">
        <v>5010011090</v>
      </c>
      <c r="E18" s="91"/>
      <c r="F18" s="55">
        <v>5010012090</v>
      </c>
      <c r="G18" s="91"/>
      <c r="H18" s="55">
        <v>5010013090</v>
      </c>
      <c r="I18" s="91"/>
      <c r="J18" s="55">
        <v>5010014090</v>
      </c>
      <c r="K18" s="91"/>
      <c r="L18" s="55">
        <v>5010015090</v>
      </c>
      <c r="M18" s="91"/>
      <c r="N18" s="55">
        <v>5010016090</v>
      </c>
      <c r="O18" s="91"/>
    </row>
    <row r="19" spans="1:16" s="21" customFormat="1">
      <c r="A19" s="294"/>
      <c r="B19" s="294"/>
      <c r="C19" s="294"/>
      <c r="D19" s="294"/>
      <c r="E19" s="294"/>
      <c r="F19" s="294"/>
      <c r="G19" s="294"/>
      <c r="H19" s="294"/>
      <c r="I19" s="294"/>
      <c r="J19" s="294"/>
      <c r="K19" s="294"/>
      <c r="L19" s="294"/>
      <c r="M19" s="294"/>
      <c r="N19" s="294"/>
      <c r="O19" s="294"/>
    </row>
    <row r="20" spans="1:16" s="21" customFormat="1" ht="14.9" customHeight="1">
      <c r="A20" s="14"/>
      <c r="B20" s="592" t="s">
        <v>238</v>
      </c>
      <c r="C20" s="592"/>
      <c r="D20" s="592"/>
      <c r="E20" s="592"/>
      <c r="F20" s="592"/>
      <c r="G20" s="592"/>
      <c r="H20" s="592"/>
      <c r="I20" s="592"/>
      <c r="J20" s="592"/>
      <c r="K20" s="592"/>
      <c r="L20" s="592"/>
      <c r="M20" s="592"/>
      <c r="N20" s="592"/>
      <c r="O20" s="592"/>
    </row>
    <row r="21" spans="1:16" ht="25.5" customHeight="1">
      <c r="A21" s="328" t="s">
        <v>239</v>
      </c>
      <c r="B21" s="596" t="s">
        <v>193</v>
      </c>
      <c r="C21" s="595"/>
      <c r="D21" s="594" t="s">
        <v>194</v>
      </c>
      <c r="E21" s="595"/>
      <c r="F21" s="594" t="s">
        <v>195</v>
      </c>
      <c r="G21" s="595"/>
      <c r="H21" s="594" t="s">
        <v>196</v>
      </c>
      <c r="I21" s="595"/>
      <c r="J21" s="594" t="s">
        <v>197</v>
      </c>
      <c r="K21" s="595"/>
      <c r="L21" s="594" t="s">
        <v>198</v>
      </c>
      <c r="M21" s="595"/>
      <c r="N21" s="594" t="s">
        <v>199</v>
      </c>
      <c r="O21" s="595"/>
    </row>
    <row r="22" spans="1:16">
      <c r="A22" s="329" t="s">
        <v>229</v>
      </c>
      <c r="B22" s="55">
        <v>5010020010</v>
      </c>
      <c r="C22" s="91"/>
      <c r="D22" s="55">
        <v>5010021010</v>
      </c>
      <c r="E22" s="91"/>
      <c r="F22" s="55">
        <v>5010022010</v>
      </c>
      <c r="G22" s="91"/>
      <c r="H22" s="55">
        <v>5010023010</v>
      </c>
      <c r="I22" s="91"/>
      <c r="J22" s="55">
        <v>5010024010</v>
      </c>
      <c r="K22" s="91"/>
      <c r="L22" s="55">
        <v>5010025010</v>
      </c>
      <c r="M22" s="91"/>
      <c r="N22" s="55">
        <v>5010026010</v>
      </c>
      <c r="O22" s="91"/>
    </row>
    <row r="23" spans="1:16">
      <c r="A23" s="277" t="s">
        <v>230</v>
      </c>
      <c r="B23" s="55">
        <v>5010020020</v>
      </c>
      <c r="C23" s="91"/>
      <c r="D23" s="55">
        <v>5010021020</v>
      </c>
      <c r="E23" s="91"/>
      <c r="F23" s="55">
        <v>5010022020</v>
      </c>
      <c r="G23" s="91"/>
      <c r="H23" s="55">
        <v>5010023020</v>
      </c>
      <c r="I23" s="91"/>
      <c r="J23" s="55">
        <v>5010024020</v>
      </c>
      <c r="K23" s="91"/>
      <c r="L23" s="55">
        <v>5010025020</v>
      </c>
      <c r="M23" s="91"/>
      <c r="N23" s="55">
        <v>5010026020</v>
      </c>
      <c r="O23" s="91"/>
    </row>
    <row r="24" spans="1:16">
      <c r="A24" s="277" t="s">
        <v>231</v>
      </c>
      <c r="B24" s="55">
        <v>5010020030</v>
      </c>
      <c r="C24" s="91"/>
      <c r="D24" s="55">
        <v>5010021030</v>
      </c>
      <c r="E24" s="91"/>
      <c r="F24" s="55">
        <v>5010022030</v>
      </c>
      <c r="G24" s="91"/>
      <c r="H24" s="55">
        <v>5010023030</v>
      </c>
      <c r="I24" s="91"/>
      <c r="J24" s="55">
        <v>5010024030</v>
      </c>
      <c r="K24" s="91"/>
      <c r="L24" s="55">
        <v>5010025030</v>
      </c>
      <c r="M24" s="91"/>
      <c r="N24" s="55">
        <v>5010026030</v>
      </c>
      <c r="O24" s="91"/>
    </row>
    <row r="25" spans="1:16">
      <c r="A25" s="277" t="s">
        <v>232</v>
      </c>
      <c r="B25" s="55">
        <v>5010020040</v>
      </c>
      <c r="C25" s="91"/>
      <c r="D25" s="55">
        <v>5010021040</v>
      </c>
      <c r="E25" s="91"/>
      <c r="F25" s="55">
        <v>5010022040</v>
      </c>
      <c r="G25" s="91"/>
      <c r="H25" s="55">
        <v>5010023040</v>
      </c>
      <c r="I25" s="91"/>
      <c r="J25" s="55">
        <v>5010024040</v>
      </c>
      <c r="K25" s="91"/>
      <c r="L25" s="55">
        <v>5010025040</v>
      </c>
      <c r="M25" s="91"/>
      <c r="N25" s="55">
        <v>5010026040</v>
      </c>
      <c r="O25" s="91"/>
    </row>
    <row r="26" spans="1:16">
      <c r="A26" s="277" t="s">
        <v>233</v>
      </c>
      <c r="B26" s="55">
        <v>5010020050</v>
      </c>
      <c r="C26" s="91"/>
      <c r="D26" s="55">
        <v>5010021050</v>
      </c>
      <c r="E26" s="91"/>
      <c r="F26" s="55">
        <v>5010022050</v>
      </c>
      <c r="G26" s="91"/>
      <c r="H26" s="55">
        <v>5010023050</v>
      </c>
      <c r="I26" s="91"/>
      <c r="J26" s="55">
        <v>5010024050</v>
      </c>
      <c r="K26" s="91"/>
      <c r="L26" s="55">
        <v>5010025050</v>
      </c>
      <c r="M26" s="91"/>
      <c r="N26" s="55">
        <v>5010026050</v>
      </c>
      <c r="O26" s="91"/>
    </row>
    <row r="27" spans="1:16">
      <c r="A27" s="153" t="s">
        <v>234</v>
      </c>
      <c r="B27" s="301"/>
      <c r="C27" s="300"/>
      <c r="D27" s="302"/>
      <c r="E27" s="300"/>
      <c r="F27" s="302"/>
      <c r="G27" s="300"/>
      <c r="H27" s="302"/>
      <c r="I27" s="300"/>
      <c r="J27" s="302"/>
      <c r="K27" s="300"/>
      <c r="L27" s="302"/>
      <c r="M27" s="300"/>
      <c r="N27" s="302"/>
      <c r="O27" s="299"/>
    </row>
    <row r="28" spans="1:16">
      <c r="A28" s="153" t="s">
        <v>235</v>
      </c>
      <c r="B28" s="301"/>
      <c r="C28" s="300"/>
      <c r="D28" s="302"/>
      <c r="E28" s="300"/>
      <c r="F28" s="302"/>
      <c r="G28" s="300"/>
      <c r="H28" s="302"/>
      <c r="I28" s="300"/>
      <c r="J28" s="302"/>
      <c r="K28" s="300"/>
      <c r="L28" s="302"/>
      <c r="M28" s="300"/>
      <c r="N28" s="302"/>
      <c r="O28" s="299"/>
    </row>
    <row r="29" spans="1:16" ht="20">
      <c r="A29" s="271" t="s">
        <v>240</v>
      </c>
      <c r="B29" s="55">
        <v>5010020080</v>
      </c>
      <c r="C29" s="91"/>
      <c r="D29" s="55">
        <v>5010021080</v>
      </c>
      <c r="E29" s="133"/>
      <c r="F29" s="55">
        <v>5010022080</v>
      </c>
      <c r="G29" s="133"/>
      <c r="H29" s="55">
        <v>5010023080</v>
      </c>
      <c r="I29" s="133"/>
      <c r="J29" s="55">
        <v>5010024080</v>
      </c>
      <c r="K29" s="133"/>
      <c r="L29" s="55">
        <v>5010025080</v>
      </c>
      <c r="M29" s="133"/>
      <c r="N29" s="55">
        <v>5010026080</v>
      </c>
      <c r="O29" s="133"/>
    </row>
    <row r="30" spans="1:16" s="21" customFormat="1">
      <c r="A30" s="327" t="s">
        <v>241</v>
      </c>
      <c r="B30" s="55">
        <v>5010020090</v>
      </c>
      <c r="C30" s="91"/>
      <c r="D30" s="55">
        <v>5010021090</v>
      </c>
      <c r="E30" s="91"/>
      <c r="F30" s="55">
        <v>5010022090</v>
      </c>
      <c r="G30" s="91"/>
      <c r="H30" s="55">
        <v>5010023090</v>
      </c>
      <c r="I30" s="91"/>
      <c r="J30" s="55">
        <v>5010024090</v>
      </c>
      <c r="K30" s="91"/>
      <c r="L30" s="55">
        <v>5010025090</v>
      </c>
      <c r="M30" s="91"/>
      <c r="N30" s="55">
        <v>5010026090</v>
      </c>
      <c r="O30" s="91"/>
      <c r="P30" s="291"/>
    </row>
    <row r="31" spans="1:16" s="21" customFormat="1">
      <c r="A31" s="327" t="s">
        <v>242</v>
      </c>
      <c r="B31" s="55">
        <v>5010020095</v>
      </c>
      <c r="C31" s="91"/>
      <c r="D31" s="55">
        <v>5010021095</v>
      </c>
      <c r="E31" s="91"/>
      <c r="F31" s="55">
        <v>5010022095</v>
      </c>
      <c r="G31" s="91"/>
      <c r="H31" s="55">
        <v>5010023095</v>
      </c>
      <c r="I31" s="91"/>
      <c r="J31" s="55">
        <v>5010024095</v>
      </c>
      <c r="K31" s="91"/>
      <c r="L31" s="55">
        <v>5010025095</v>
      </c>
      <c r="M31" s="91"/>
      <c r="N31" s="55">
        <v>5010026095</v>
      </c>
      <c r="O31" s="91"/>
      <c r="P31" s="291"/>
    </row>
    <row r="32" spans="1:16">
      <c r="A32" s="294"/>
      <c r="B32" s="294"/>
      <c r="C32" s="294"/>
      <c r="D32" s="294"/>
      <c r="E32" s="294"/>
      <c r="F32" s="294"/>
      <c r="G32" s="294"/>
      <c r="H32" s="294"/>
      <c r="I32" s="294"/>
      <c r="J32" s="294"/>
      <c r="K32" s="294"/>
      <c r="L32" s="294"/>
      <c r="M32" s="294"/>
      <c r="N32" s="294"/>
      <c r="O32" s="294"/>
    </row>
    <row r="33" spans="1:16" s="8" customFormat="1" ht="14.15" customHeight="1">
      <c r="A33" s="14"/>
      <c r="B33" s="592" t="s">
        <v>243</v>
      </c>
      <c r="C33" s="592"/>
      <c r="D33" s="592"/>
      <c r="E33" s="592"/>
      <c r="F33" s="592"/>
      <c r="G33" s="592"/>
      <c r="H33" s="592"/>
      <c r="I33" s="592"/>
      <c r="J33" s="592"/>
      <c r="K33" s="592"/>
      <c r="L33" s="592"/>
      <c r="M33" s="592"/>
      <c r="N33" s="592"/>
      <c r="O33" s="592"/>
    </row>
    <row r="34" spans="1:16" s="8" customFormat="1" ht="24" customHeight="1">
      <c r="A34" s="328" t="s">
        <v>239</v>
      </c>
      <c r="B34" s="594" t="s">
        <v>193</v>
      </c>
      <c r="C34" s="595"/>
      <c r="D34" s="594" t="s">
        <v>194</v>
      </c>
      <c r="E34" s="595"/>
      <c r="F34" s="594" t="s">
        <v>195</v>
      </c>
      <c r="G34" s="595"/>
      <c r="H34" s="594" t="s">
        <v>196</v>
      </c>
      <c r="I34" s="595"/>
      <c r="J34" s="594" t="s">
        <v>197</v>
      </c>
      <c r="K34" s="595"/>
      <c r="L34" s="594" t="s">
        <v>198</v>
      </c>
      <c r="M34" s="595"/>
      <c r="N34" s="594" t="s">
        <v>199</v>
      </c>
      <c r="O34" s="595"/>
    </row>
    <row r="35" spans="1:16" s="8" customFormat="1" ht="14.15" customHeight="1">
      <c r="A35" s="329" t="s">
        <v>229</v>
      </c>
      <c r="B35" s="55">
        <v>5010030010</v>
      </c>
      <c r="C35" s="91"/>
      <c r="D35" s="55">
        <v>5010031010</v>
      </c>
      <c r="E35" s="91"/>
      <c r="F35" s="55">
        <v>5010032010</v>
      </c>
      <c r="G35" s="91"/>
      <c r="H35" s="55">
        <v>5010033010</v>
      </c>
      <c r="I35" s="91"/>
      <c r="J35" s="55">
        <v>5010034010</v>
      </c>
      <c r="K35" s="91"/>
      <c r="L35" s="55">
        <v>5010035010</v>
      </c>
      <c r="M35" s="91"/>
      <c r="N35" s="55">
        <v>5010036010</v>
      </c>
      <c r="O35" s="91"/>
      <c r="P35" s="291"/>
    </row>
    <row r="36" spans="1:16" s="8" customFormat="1" ht="14.15" customHeight="1">
      <c r="A36" s="277" t="s">
        <v>230</v>
      </c>
      <c r="B36" s="55">
        <v>5010030020</v>
      </c>
      <c r="C36" s="91"/>
      <c r="D36" s="55">
        <v>5010031020</v>
      </c>
      <c r="E36" s="91"/>
      <c r="F36" s="55">
        <v>5010032020</v>
      </c>
      <c r="G36" s="91"/>
      <c r="H36" s="55">
        <v>5010033020</v>
      </c>
      <c r="I36" s="91"/>
      <c r="J36" s="55">
        <v>5010034020</v>
      </c>
      <c r="K36" s="91"/>
      <c r="L36" s="55">
        <v>5010035020</v>
      </c>
      <c r="M36" s="91"/>
      <c r="N36" s="55">
        <v>5010036020</v>
      </c>
      <c r="O36" s="91"/>
      <c r="P36" s="291"/>
    </row>
    <row r="37" spans="1:16" s="8" customFormat="1" ht="14.15" customHeight="1">
      <c r="A37" s="331" t="s">
        <v>244</v>
      </c>
      <c r="B37" s="55">
        <v>5010030025</v>
      </c>
      <c r="C37" s="91"/>
      <c r="D37" s="55">
        <v>5010031025</v>
      </c>
      <c r="E37" s="91"/>
      <c r="F37" s="55">
        <v>5010032025</v>
      </c>
      <c r="G37" s="91"/>
      <c r="H37" s="55">
        <v>5010033025</v>
      </c>
      <c r="I37" s="91"/>
      <c r="J37" s="55">
        <v>5010034025</v>
      </c>
      <c r="K37" s="91"/>
      <c r="L37" s="55">
        <v>5010035025</v>
      </c>
      <c r="M37" s="91"/>
      <c r="N37" s="55">
        <v>5010036025</v>
      </c>
      <c r="O37" s="91"/>
      <c r="P37" s="292"/>
    </row>
    <row r="38" spans="1:16" s="8" customFormat="1" ht="14.15" customHeight="1">
      <c r="A38" s="277" t="s">
        <v>231</v>
      </c>
      <c r="B38" s="55">
        <v>5010030030</v>
      </c>
      <c r="C38" s="91"/>
      <c r="D38" s="55">
        <v>5010031030</v>
      </c>
      <c r="E38" s="91"/>
      <c r="F38" s="55">
        <v>5010032030</v>
      </c>
      <c r="G38" s="91"/>
      <c r="H38" s="55">
        <v>5010033030</v>
      </c>
      <c r="I38" s="91"/>
      <c r="J38" s="55">
        <v>5010034030</v>
      </c>
      <c r="K38" s="91"/>
      <c r="L38" s="55">
        <v>5010035030</v>
      </c>
      <c r="M38" s="91"/>
      <c r="N38" s="55">
        <v>5010036030</v>
      </c>
      <c r="O38" s="91"/>
      <c r="P38" s="291"/>
    </row>
    <row r="39" spans="1:16" s="8" customFormat="1" ht="14.15" customHeight="1">
      <c r="A39" s="331" t="s">
        <v>244</v>
      </c>
      <c r="B39" s="55">
        <v>5010030035</v>
      </c>
      <c r="C39" s="91"/>
      <c r="D39" s="55">
        <v>5010031035</v>
      </c>
      <c r="E39" s="91"/>
      <c r="F39" s="55">
        <v>5010032035</v>
      </c>
      <c r="G39" s="91"/>
      <c r="H39" s="55">
        <v>5010033035</v>
      </c>
      <c r="I39" s="91"/>
      <c r="J39" s="55">
        <v>5010034035</v>
      </c>
      <c r="K39" s="91"/>
      <c r="L39" s="55">
        <v>5010035035</v>
      </c>
      <c r="M39" s="91"/>
      <c r="N39" s="55">
        <v>5010036035</v>
      </c>
      <c r="O39" s="91"/>
      <c r="P39" s="292"/>
    </row>
    <row r="40" spans="1:16" s="8" customFormat="1" ht="14.15" customHeight="1">
      <c r="A40" s="277" t="s">
        <v>232</v>
      </c>
      <c r="B40" s="55">
        <v>5010030040</v>
      </c>
      <c r="C40" s="91"/>
      <c r="D40" s="55">
        <v>5010031040</v>
      </c>
      <c r="E40" s="91"/>
      <c r="F40" s="55">
        <v>5010032040</v>
      </c>
      <c r="G40" s="91"/>
      <c r="H40" s="55">
        <v>5010033040</v>
      </c>
      <c r="I40" s="91"/>
      <c r="J40" s="55">
        <v>5010034040</v>
      </c>
      <c r="K40" s="91"/>
      <c r="L40" s="55">
        <v>5010035040</v>
      </c>
      <c r="M40" s="91"/>
      <c r="N40" s="55">
        <v>5010036040</v>
      </c>
      <c r="O40" s="91"/>
      <c r="P40" s="291"/>
    </row>
    <row r="41" spans="1:16" s="8" customFormat="1" ht="14.15" customHeight="1">
      <c r="A41" s="331" t="s">
        <v>244</v>
      </c>
      <c r="B41" s="55">
        <v>5010030045</v>
      </c>
      <c r="C41" s="91"/>
      <c r="D41" s="55">
        <v>5010031045</v>
      </c>
      <c r="E41" s="91"/>
      <c r="F41" s="55">
        <v>5010032045</v>
      </c>
      <c r="G41" s="91"/>
      <c r="H41" s="55">
        <v>5010033045</v>
      </c>
      <c r="I41" s="91"/>
      <c r="J41" s="55">
        <v>5010034045</v>
      </c>
      <c r="K41" s="91"/>
      <c r="L41" s="55">
        <v>5010035045</v>
      </c>
      <c r="M41" s="91"/>
      <c r="N41" s="55">
        <v>5010036045</v>
      </c>
      <c r="O41" s="91"/>
      <c r="P41" s="292"/>
    </row>
    <row r="42" spans="1:16" s="8" customFormat="1" ht="14.15" customHeight="1">
      <c r="A42" s="277" t="s">
        <v>233</v>
      </c>
      <c r="B42" s="55">
        <v>5010030050</v>
      </c>
      <c r="C42" s="91"/>
      <c r="D42" s="55">
        <v>5010031050</v>
      </c>
      <c r="E42" s="91"/>
      <c r="F42" s="55">
        <v>5010032050</v>
      </c>
      <c r="G42" s="91"/>
      <c r="H42" s="55">
        <v>5010033050</v>
      </c>
      <c r="I42" s="91"/>
      <c r="J42" s="55">
        <v>5010034050</v>
      </c>
      <c r="K42" s="91"/>
      <c r="L42" s="55">
        <v>5010035050</v>
      </c>
      <c r="M42" s="91"/>
      <c r="N42" s="55">
        <v>5010036050</v>
      </c>
      <c r="O42" s="91"/>
      <c r="P42" s="291"/>
    </row>
    <row r="43" spans="1:16" s="8" customFormat="1" ht="14.15" customHeight="1">
      <c r="A43" s="331" t="s">
        <v>244</v>
      </c>
      <c r="B43" s="55">
        <v>5010030055</v>
      </c>
      <c r="C43" s="91"/>
      <c r="D43" s="55">
        <v>5010031055</v>
      </c>
      <c r="E43" s="91"/>
      <c r="F43" s="55">
        <v>5010032055</v>
      </c>
      <c r="G43" s="91"/>
      <c r="H43" s="55">
        <v>5010033055</v>
      </c>
      <c r="I43" s="91"/>
      <c r="J43" s="55">
        <v>5010034055</v>
      </c>
      <c r="K43" s="91"/>
      <c r="L43" s="55">
        <v>5010035055</v>
      </c>
      <c r="M43" s="91"/>
      <c r="N43" s="55">
        <v>5010036055</v>
      </c>
      <c r="O43" s="91"/>
      <c r="P43" s="292"/>
    </row>
    <row r="44" spans="1:16" s="8" customFormat="1" ht="14.15" customHeight="1">
      <c r="A44" s="153" t="s">
        <v>234</v>
      </c>
      <c r="B44" s="301"/>
      <c r="C44" s="300"/>
      <c r="D44" s="302"/>
      <c r="E44" s="300"/>
      <c r="F44" s="302"/>
      <c r="G44" s="300"/>
      <c r="H44" s="302"/>
      <c r="I44" s="300"/>
      <c r="J44" s="302"/>
      <c r="K44" s="300"/>
      <c r="L44" s="302"/>
      <c r="M44" s="300"/>
      <c r="N44" s="302"/>
      <c r="O44" s="299"/>
      <c r="P44" s="291"/>
    </row>
    <row r="45" spans="1:16" s="8" customFormat="1" ht="14.9" customHeight="1">
      <c r="A45" s="153" t="s">
        <v>235</v>
      </c>
      <c r="B45" s="301"/>
      <c r="C45" s="300"/>
      <c r="D45" s="302"/>
      <c r="E45" s="300"/>
      <c r="F45" s="302"/>
      <c r="G45" s="300"/>
      <c r="H45" s="302"/>
      <c r="I45" s="300"/>
      <c r="J45" s="302"/>
      <c r="K45" s="300"/>
      <c r="L45" s="302"/>
      <c r="M45" s="300"/>
      <c r="N45" s="302"/>
      <c r="O45" s="299"/>
      <c r="P45" s="291"/>
    </row>
    <row r="46" spans="1:16" s="8" customFormat="1" ht="20">
      <c r="A46" s="271" t="s">
        <v>240</v>
      </c>
      <c r="B46" s="55">
        <v>5010030080</v>
      </c>
      <c r="C46" s="91"/>
      <c r="D46" s="55">
        <v>5010031080</v>
      </c>
      <c r="E46" s="133"/>
      <c r="F46" s="55">
        <v>5010032080</v>
      </c>
      <c r="G46" s="133"/>
      <c r="H46" s="55">
        <v>5010033080</v>
      </c>
      <c r="I46" s="133"/>
      <c r="J46" s="55">
        <v>5010034080</v>
      </c>
      <c r="K46" s="133"/>
      <c r="L46" s="55">
        <v>5010035080</v>
      </c>
      <c r="M46" s="133"/>
      <c r="N46" s="55">
        <v>5010036080</v>
      </c>
      <c r="O46" s="133"/>
      <c r="P46" s="293"/>
    </row>
    <row r="47" spans="1:16" s="8" customFormat="1" ht="14.15" customHeight="1">
      <c r="A47" s="327" t="s">
        <v>241</v>
      </c>
      <c r="B47" s="55">
        <v>5010030090</v>
      </c>
      <c r="C47" s="91"/>
      <c r="D47" s="55">
        <v>5010031090</v>
      </c>
      <c r="E47" s="91"/>
      <c r="F47" s="55">
        <v>5010032090</v>
      </c>
      <c r="G47" s="91"/>
      <c r="H47" s="55">
        <v>5010033090</v>
      </c>
      <c r="I47" s="91"/>
      <c r="J47" s="55">
        <v>5010034090</v>
      </c>
      <c r="K47" s="91"/>
      <c r="L47" s="55">
        <v>5010035090</v>
      </c>
      <c r="M47" s="91"/>
      <c r="N47" s="55">
        <v>5010036090</v>
      </c>
      <c r="O47" s="91"/>
      <c r="P47" s="291"/>
    </row>
    <row r="48" spans="1:16" s="8" customFormat="1" ht="14.15" customHeight="1">
      <c r="A48" s="327" t="s">
        <v>242</v>
      </c>
      <c r="B48" s="55">
        <v>5010030095</v>
      </c>
      <c r="C48" s="91"/>
      <c r="D48" s="55">
        <v>5010031095</v>
      </c>
      <c r="E48" s="91"/>
      <c r="F48" s="55">
        <v>5010032095</v>
      </c>
      <c r="G48" s="91"/>
      <c r="H48" s="55">
        <v>5010033095</v>
      </c>
      <c r="I48" s="91"/>
      <c r="J48" s="55">
        <v>5010034095</v>
      </c>
      <c r="K48" s="91"/>
      <c r="L48" s="55">
        <v>5010035095</v>
      </c>
      <c r="M48" s="91"/>
      <c r="N48" s="55">
        <v>5010036095</v>
      </c>
      <c r="O48" s="91"/>
      <c r="P48" s="291"/>
    </row>
    <row r="49" spans="1:15" s="8" customFormat="1" ht="14.15" customHeight="1">
      <c r="A49" s="14"/>
      <c r="B49" s="14"/>
      <c r="C49" s="14"/>
      <c r="D49" s="14"/>
      <c r="E49" s="14"/>
      <c r="F49" s="14"/>
      <c r="G49" s="14"/>
      <c r="H49" s="14"/>
      <c r="I49" s="14"/>
      <c r="J49" s="14"/>
      <c r="K49" s="14"/>
      <c r="L49" s="14"/>
      <c r="M49" s="14"/>
      <c r="N49" s="14"/>
      <c r="O49" s="14"/>
    </row>
    <row r="50" spans="1:15" s="8" customFormat="1" ht="14.15" customHeight="1">
      <c r="A50" s="14"/>
      <c r="B50" s="592" t="s">
        <v>193</v>
      </c>
      <c r="C50" s="592"/>
      <c r="D50" s="592"/>
      <c r="E50" s="592"/>
      <c r="F50" s="592"/>
      <c r="G50" s="592"/>
      <c r="H50" s="592"/>
      <c r="I50" s="592"/>
      <c r="J50" s="592"/>
      <c r="K50" s="592"/>
      <c r="L50" s="592"/>
      <c r="M50" s="592"/>
      <c r="N50" s="592"/>
      <c r="O50" s="592"/>
    </row>
    <row r="51" spans="1:15" s="290" customFormat="1" ht="23.25" customHeight="1">
      <c r="A51" s="328" t="s">
        <v>228</v>
      </c>
      <c r="B51" s="596" t="s">
        <v>193</v>
      </c>
      <c r="C51" s="595"/>
      <c r="D51" s="594" t="s">
        <v>194</v>
      </c>
      <c r="E51" s="595"/>
      <c r="F51" s="594" t="s">
        <v>195</v>
      </c>
      <c r="G51" s="595"/>
      <c r="H51" s="594" t="s">
        <v>196</v>
      </c>
      <c r="I51" s="595"/>
      <c r="J51" s="594" t="s">
        <v>197</v>
      </c>
      <c r="K51" s="595"/>
      <c r="L51" s="594" t="s">
        <v>198</v>
      </c>
      <c r="M51" s="595"/>
      <c r="N51" s="594" t="s">
        <v>199</v>
      </c>
      <c r="O51" s="595"/>
    </row>
    <row r="52" spans="1:15" s="8" customFormat="1" ht="14.15" customHeight="1">
      <c r="A52" s="329" t="s">
        <v>229</v>
      </c>
      <c r="B52" s="55">
        <v>5010040010</v>
      </c>
      <c r="C52" s="91"/>
      <c r="D52" s="55">
        <v>5010041010</v>
      </c>
      <c r="E52" s="91"/>
      <c r="F52" s="55">
        <v>5010042010</v>
      </c>
      <c r="G52" s="91"/>
      <c r="H52" s="55">
        <v>5010043010</v>
      </c>
      <c r="I52" s="91"/>
      <c r="J52" s="55">
        <v>5010044010</v>
      </c>
      <c r="K52" s="91"/>
      <c r="L52" s="55">
        <v>5010045010</v>
      </c>
      <c r="M52" s="91"/>
      <c r="N52" s="55">
        <v>5010046010</v>
      </c>
      <c r="O52" s="91"/>
    </row>
    <row r="53" spans="1:15" s="8" customFormat="1" ht="14.15" customHeight="1">
      <c r="A53" s="277" t="s">
        <v>230</v>
      </c>
      <c r="B53" s="55">
        <v>5010040020</v>
      </c>
      <c r="C53" s="91"/>
      <c r="D53" s="55">
        <v>5010041020</v>
      </c>
      <c r="E53" s="91"/>
      <c r="F53" s="55">
        <v>5010042020</v>
      </c>
      <c r="G53" s="91"/>
      <c r="H53" s="55">
        <v>5010043020</v>
      </c>
      <c r="I53" s="91"/>
      <c r="J53" s="55">
        <v>5010044020</v>
      </c>
      <c r="K53" s="91"/>
      <c r="L53" s="55">
        <v>5010045020</v>
      </c>
      <c r="M53" s="91"/>
      <c r="N53" s="55">
        <v>5010046020</v>
      </c>
      <c r="O53" s="91"/>
    </row>
    <row r="54" spans="1:15" s="8" customFormat="1" ht="14.15" customHeight="1">
      <c r="A54" s="277" t="s">
        <v>231</v>
      </c>
      <c r="B54" s="55">
        <v>5010040030</v>
      </c>
      <c r="C54" s="91"/>
      <c r="D54" s="55">
        <v>5010041030</v>
      </c>
      <c r="E54" s="91"/>
      <c r="F54" s="55">
        <v>5010042030</v>
      </c>
      <c r="G54" s="91"/>
      <c r="H54" s="55">
        <v>5010043030</v>
      </c>
      <c r="I54" s="91"/>
      <c r="J54" s="55">
        <v>5010044030</v>
      </c>
      <c r="K54" s="91"/>
      <c r="L54" s="55">
        <v>5010045030</v>
      </c>
      <c r="M54" s="91"/>
      <c r="N54" s="55">
        <v>5010046030</v>
      </c>
      <c r="O54" s="91"/>
    </row>
    <row r="55" spans="1:15" s="8" customFormat="1" ht="14.15" customHeight="1">
      <c r="A55" s="277" t="s">
        <v>232</v>
      </c>
      <c r="B55" s="55">
        <v>5010040040</v>
      </c>
      <c r="C55" s="91"/>
      <c r="D55" s="55">
        <v>5010041040</v>
      </c>
      <c r="E55" s="91"/>
      <c r="F55" s="55">
        <v>5010042040</v>
      </c>
      <c r="G55" s="91"/>
      <c r="H55" s="55">
        <v>5010043040</v>
      </c>
      <c r="I55" s="91"/>
      <c r="J55" s="55">
        <v>5010044040</v>
      </c>
      <c r="K55" s="91"/>
      <c r="L55" s="55">
        <v>5010045040</v>
      </c>
      <c r="M55" s="91"/>
      <c r="N55" s="55">
        <v>5010046040</v>
      </c>
      <c r="O55" s="91"/>
    </row>
    <row r="56" spans="1:15" s="8" customFormat="1" ht="14.15" customHeight="1">
      <c r="A56" s="277" t="s">
        <v>233</v>
      </c>
      <c r="B56" s="55">
        <v>5010040050</v>
      </c>
      <c r="C56" s="91"/>
      <c r="D56" s="55">
        <v>5010041050</v>
      </c>
      <c r="E56" s="91"/>
      <c r="F56" s="55">
        <v>5010042050</v>
      </c>
      <c r="G56" s="91"/>
      <c r="H56" s="55">
        <v>5010043050</v>
      </c>
      <c r="I56" s="91"/>
      <c r="J56" s="55">
        <v>5010044050</v>
      </c>
      <c r="K56" s="91"/>
      <c r="L56" s="55">
        <v>5010045050</v>
      </c>
      <c r="M56" s="91"/>
      <c r="N56" s="55">
        <v>5010046050</v>
      </c>
      <c r="O56" s="91"/>
    </row>
    <row r="57" spans="1:15" s="8" customFormat="1" ht="14.9" customHeight="1">
      <c r="A57" s="153" t="s">
        <v>234</v>
      </c>
      <c r="B57" s="301"/>
      <c r="C57" s="299"/>
      <c r="D57" s="55">
        <v>5010041060</v>
      </c>
      <c r="E57" s="326"/>
      <c r="F57" s="55">
        <v>5010042060</v>
      </c>
      <c r="G57" s="330"/>
      <c r="H57" s="301"/>
      <c r="I57" s="300"/>
      <c r="J57" s="302"/>
      <c r="K57" s="300"/>
      <c r="L57" s="302"/>
      <c r="M57" s="300"/>
      <c r="N57" s="302"/>
      <c r="O57" s="299"/>
    </row>
    <row r="58" spans="1:15" s="8" customFormat="1" ht="14.15" customHeight="1">
      <c r="A58" s="153" t="s">
        <v>235</v>
      </c>
      <c r="B58" s="301"/>
      <c r="C58" s="300"/>
      <c r="D58" s="302"/>
      <c r="E58" s="298"/>
      <c r="F58" s="302"/>
      <c r="G58" s="299"/>
      <c r="H58" s="55">
        <v>5010043070</v>
      </c>
      <c r="I58" s="326"/>
      <c r="J58" s="55">
        <v>5010044070</v>
      </c>
      <c r="K58" s="326"/>
      <c r="L58" s="55">
        <v>5010045070</v>
      </c>
      <c r="M58" s="326"/>
      <c r="N58" s="55">
        <v>5010046070</v>
      </c>
      <c r="O58" s="326"/>
    </row>
    <row r="59" spans="1:15" s="8" customFormat="1" ht="26.15" customHeight="1">
      <c r="A59" s="271" t="s">
        <v>236</v>
      </c>
      <c r="B59" s="55">
        <v>5010040080</v>
      </c>
      <c r="C59" s="91"/>
      <c r="D59" s="55">
        <v>5010041080</v>
      </c>
      <c r="E59" s="91"/>
      <c r="F59" s="55">
        <v>5010042080</v>
      </c>
      <c r="G59" s="91"/>
      <c r="H59" s="55">
        <v>5010043080</v>
      </c>
      <c r="I59" s="91"/>
      <c r="J59" s="55">
        <v>5010044080</v>
      </c>
      <c r="K59" s="91"/>
      <c r="L59" s="55">
        <v>5010045080</v>
      </c>
      <c r="M59" s="91"/>
      <c r="N59" s="55">
        <v>5010046080</v>
      </c>
      <c r="O59" s="91"/>
    </row>
    <row r="60" spans="1:15" s="8" customFormat="1" ht="14.15" customHeight="1">
      <c r="A60" s="327" t="s">
        <v>245</v>
      </c>
      <c r="B60" s="55">
        <v>5010040090</v>
      </c>
      <c r="C60" s="91"/>
      <c r="D60" s="55">
        <v>5010041090</v>
      </c>
      <c r="E60" s="91"/>
      <c r="F60" s="55">
        <v>5010042090</v>
      </c>
      <c r="G60" s="91"/>
      <c r="H60" s="55">
        <v>5010043090</v>
      </c>
      <c r="I60" s="91"/>
      <c r="J60" s="55">
        <v>5010044090</v>
      </c>
      <c r="K60" s="91"/>
      <c r="L60" s="55">
        <v>5010045090</v>
      </c>
      <c r="M60" s="91"/>
      <c r="N60" s="55">
        <v>5010046090</v>
      </c>
      <c r="O60" s="91"/>
    </row>
    <row r="61" spans="1:15" s="8" customFormat="1" ht="14.15" customHeight="1">
      <c r="A61" s="14"/>
      <c r="B61" s="14"/>
      <c r="C61" s="14"/>
      <c r="D61" s="14"/>
      <c r="E61" s="14"/>
      <c r="F61" s="14"/>
      <c r="G61" s="14"/>
      <c r="H61" s="14"/>
      <c r="I61" s="14"/>
      <c r="J61" s="14"/>
      <c r="K61" s="14"/>
      <c r="L61" s="14"/>
      <c r="M61" s="14"/>
      <c r="N61" s="14"/>
      <c r="O61" s="487" t="s">
        <v>433</v>
      </c>
    </row>
    <row r="62" spans="1:15" s="8" customFormat="1" ht="14.15" customHeight="1">
      <c r="A62" s="14"/>
      <c r="B62" s="14"/>
      <c r="C62" s="14"/>
      <c r="D62" s="14"/>
      <c r="E62" s="14"/>
      <c r="F62" s="14"/>
      <c r="G62" s="14"/>
      <c r="H62" s="14"/>
      <c r="I62" s="14"/>
      <c r="J62" s="14"/>
      <c r="K62" s="14"/>
      <c r="L62" s="14"/>
      <c r="M62" s="14"/>
      <c r="N62" s="14"/>
      <c r="O62" s="18" t="s">
        <v>246</v>
      </c>
    </row>
    <row r="63" spans="1:15" s="8" customFormat="1" ht="14.15" customHeight="1"/>
    <row r="64" spans="1:15" s="8" customFormat="1" ht="14.15" customHeight="1"/>
    <row r="65" s="8" customFormat="1" ht="14.15" customHeight="1"/>
    <row r="66" s="8" customFormat="1" ht="14.15" customHeight="1"/>
    <row r="67" s="8" customFormat="1" ht="14.15" customHeight="1"/>
    <row r="68" s="8" customFormat="1" ht="14.15" customHeight="1"/>
    <row r="69" s="8" customFormat="1" ht="14.15" customHeight="1"/>
  </sheetData>
  <mergeCells count="37">
    <mergeCell ref="B50:O50"/>
    <mergeCell ref="B51:C51"/>
    <mergeCell ref="D51:E51"/>
    <mergeCell ref="F51:G51"/>
    <mergeCell ref="H51:I51"/>
    <mergeCell ref="J51:K51"/>
    <mergeCell ref="L51:M51"/>
    <mergeCell ref="N51:O51"/>
    <mergeCell ref="B33:O33"/>
    <mergeCell ref="B34:C34"/>
    <mergeCell ref="D34:E34"/>
    <mergeCell ref="F34:G34"/>
    <mergeCell ref="H34:I34"/>
    <mergeCell ref="J34:K34"/>
    <mergeCell ref="L34:M34"/>
    <mergeCell ref="N34:O34"/>
    <mergeCell ref="N9:O9"/>
    <mergeCell ref="B20:O20"/>
    <mergeCell ref="B21:C21"/>
    <mergeCell ref="D21:E21"/>
    <mergeCell ref="F21:G21"/>
    <mergeCell ref="H21:I21"/>
    <mergeCell ref="J21:K21"/>
    <mergeCell ref="L21:M21"/>
    <mergeCell ref="N21:O21"/>
    <mergeCell ref="B9:C9"/>
    <mergeCell ref="D9:E9"/>
    <mergeCell ref="F9:G9"/>
    <mergeCell ref="H9:I9"/>
    <mergeCell ref="J9:K9"/>
    <mergeCell ref="L9:M9"/>
    <mergeCell ref="B8:O8"/>
    <mergeCell ref="B3:M3"/>
    <mergeCell ref="A4:O4"/>
    <mergeCell ref="A5:O5"/>
    <mergeCell ref="A6:O6"/>
    <mergeCell ref="A7:O7"/>
  </mergeCells>
  <printOptions horizontalCentered="1"/>
  <pageMargins left="0.39370078740157483" right="0.39370078740157483" top="0.39370078740157483" bottom="0.39370078740157483" header="0.39370078740157483" footer="0.39370078740157483"/>
  <pageSetup paperSize="5" scale="58" orientation="landscape" r:id="rId1"/>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pageSetUpPr fitToPage="1"/>
  </sheetPr>
  <dimension ref="A1:P50"/>
  <sheetViews>
    <sheetView showGridLines="0" zoomScaleNormal="100" workbookViewId="0"/>
  </sheetViews>
  <sheetFormatPr defaultColWidth="9.453125" defaultRowHeight="14"/>
  <cols>
    <col min="1" max="1" width="38.54296875" style="19" customWidth="1"/>
    <col min="2" max="2" width="9.453125" style="19" bestFit="1" customWidth="1"/>
    <col min="3" max="3" width="15.54296875" style="19" customWidth="1"/>
    <col min="4" max="4" width="8.54296875" style="19" bestFit="1" customWidth="1"/>
    <col min="5" max="5" width="15.54296875" style="19" customWidth="1"/>
    <col min="6" max="6" width="9.453125" style="19" bestFit="1" customWidth="1"/>
    <col min="7" max="7" width="15.54296875" style="19" customWidth="1"/>
    <col min="8" max="8" width="9.453125" style="19" bestFit="1" customWidth="1"/>
    <col min="9" max="9" width="15.54296875" style="19" customWidth="1"/>
    <col min="10" max="10" width="9.453125" style="19" bestFit="1" customWidth="1"/>
    <col min="11" max="11" width="15.54296875" style="19" customWidth="1"/>
    <col min="12" max="12" width="9" style="19" bestFit="1" customWidth="1"/>
    <col min="13" max="13" width="15.54296875" style="19" customWidth="1"/>
    <col min="14" max="14" width="9.453125" style="19" bestFit="1" customWidth="1"/>
    <col min="15" max="15" width="15.54296875" style="19" customWidth="1"/>
    <col min="16" max="16384" width="9.453125" style="19"/>
  </cols>
  <sheetData>
    <row r="1" spans="1:15" ht="24">
      <c r="A1" s="147"/>
      <c r="B1" s="147"/>
      <c r="C1" s="147"/>
      <c r="D1" s="147"/>
      <c r="E1" s="147"/>
      <c r="F1" s="147"/>
      <c r="G1" s="147"/>
      <c r="H1" s="147"/>
      <c r="I1" s="147"/>
      <c r="J1" s="147"/>
      <c r="K1" s="147"/>
      <c r="L1" s="147"/>
      <c r="M1" s="147"/>
      <c r="N1" s="147"/>
      <c r="O1" s="149" t="s">
        <v>31</v>
      </c>
    </row>
    <row r="2" spans="1:15" ht="17.899999999999999" customHeight="1">
      <c r="A2" s="147"/>
      <c r="B2" s="245"/>
      <c r="C2" s="147"/>
      <c r="D2" s="147"/>
      <c r="E2" s="147"/>
      <c r="F2" s="147"/>
      <c r="G2" s="147"/>
      <c r="H2" s="147"/>
      <c r="I2" s="147"/>
      <c r="J2" s="147"/>
      <c r="K2" s="147"/>
      <c r="L2" s="147"/>
      <c r="M2" s="147"/>
      <c r="N2" s="147"/>
      <c r="O2" s="149"/>
    </row>
    <row r="3" spans="1:15" s="145" customFormat="1" ht="15" customHeight="1">
      <c r="A3" s="150" t="s">
        <v>32</v>
      </c>
      <c r="E3" s="146"/>
      <c r="N3" s="151"/>
      <c r="O3" s="152" t="s">
        <v>33</v>
      </c>
    </row>
    <row r="4" spans="1:15" s="8" customFormat="1" ht="14.15" customHeight="1">
      <c r="A4" s="563" t="s">
        <v>247</v>
      </c>
      <c r="B4" s="563"/>
      <c r="C4" s="564"/>
      <c r="D4" s="564"/>
      <c r="E4" s="564"/>
      <c r="F4" s="564"/>
      <c r="G4" s="564"/>
      <c r="H4" s="564"/>
      <c r="I4" s="564"/>
      <c r="J4" s="564"/>
      <c r="K4" s="564"/>
      <c r="L4" s="564"/>
      <c r="M4" s="564"/>
      <c r="N4" s="564"/>
      <c r="O4" s="564"/>
    </row>
    <row r="5" spans="1:15" s="5" customFormat="1" ht="18">
      <c r="A5" s="590" t="s">
        <v>248</v>
      </c>
      <c r="B5" s="590"/>
      <c r="C5" s="590"/>
      <c r="D5" s="590"/>
      <c r="E5" s="590"/>
      <c r="F5" s="590"/>
      <c r="G5" s="590"/>
      <c r="H5" s="590"/>
      <c r="I5" s="590"/>
      <c r="J5" s="590"/>
      <c r="K5" s="590"/>
      <c r="L5" s="590"/>
      <c r="M5" s="590"/>
      <c r="N5" s="590"/>
      <c r="O5" s="590"/>
    </row>
    <row r="6" spans="1:15" s="7" customFormat="1" ht="15" customHeight="1">
      <c r="A6" s="599" t="s">
        <v>69</v>
      </c>
      <c r="B6" s="599"/>
      <c r="C6" s="599"/>
      <c r="D6" s="599"/>
      <c r="E6" s="599"/>
      <c r="F6" s="599"/>
      <c r="G6" s="599"/>
      <c r="H6" s="599"/>
      <c r="I6" s="599"/>
      <c r="J6" s="599"/>
      <c r="K6" s="599"/>
      <c r="L6" s="599"/>
      <c r="M6" s="599"/>
      <c r="N6" s="599"/>
      <c r="O6" s="599"/>
    </row>
    <row r="7" spans="1:15" s="7" customFormat="1" ht="13.4" customHeight="1"/>
    <row r="8" spans="1:15" s="8" customFormat="1" ht="14.15" customHeight="1">
      <c r="A8" s="239"/>
      <c r="B8" s="600" t="s">
        <v>193</v>
      </c>
      <c r="C8" s="589"/>
      <c r="D8" s="588" t="s">
        <v>194</v>
      </c>
      <c r="E8" s="589"/>
      <c r="F8" s="588" t="s">
        <v>195</v>
      </c>
      <c r="G8" s="589"/>
      <c r="H8" s="588" t="s">
        <v>196</v>
      </c>
      <c r="I8" s="589"/>
      <c r="J8" s="588" t="s">
        <v>197</v>
      </c>
      <c r="K8" s="589"/>
      <c r="L8" s="588" t="s">
        <v>198</v>
      </c>
      <c r="M8" s="589"/>
      <c r="N8" s="588" t="s">
        <v>199</v>
      </c>
      <c r="O8" s="589"/>
    </row>
    <row r="9" spans="1:15" s="8" customFormat="1" ht="14.15" customHeight="1">
      <c r="A9" s="29" t="s">
        <v>249</v>
      </c>
      <c r="B9" s="55">
        <v>6000010010</v>
      </c>
      <c r="C9" s="60"/>
      <c r="D9" s="55">
        <f>B9+1000</f>
        <v>6000011010</v>
      </c>
      <c r="E9" s="60"/>
      <c r="F9" s="55">
        <f>B9+2000</f>
        <v>6000012010</v>
      </c>
      <c r="G9" s="60"/>
      <c r="H9" s="55">
        <f>B9+3000</f>
        <v>6000013010</v>
      </c>
      <c r="I9" s="60"/>
      <c r="J9" s="55">
        <f>B9+4000</f>
        <v>6000014010</v>
      </c>
      <c r="K9" s="60"/>
      <c r="L9" s="55">
        <f>B9+5000</f>
        <v>6000015010</v>
      </c>
      <c r="M9" s="60"/>
      <c r="N9" s="55">
        <f>B9+9000</f>
        <v>6000019010</v>
      </c>
      <c r="O9" s="60"/>
    </row>
    <row r="10" spans="1:15" s="8" customFormat="1" ht="14.15" customHeight="1">
      <c r="A10" s="137" t="s">
        <v>250</v>
      </c>
      <c r="B10" s="55">
        <v>6000010020</v>
      </c>
      <c r="C10" s="60"/>
      <c r="D10" s="55">
        <f t="shared" ref="D10:D38" si="0">B10+1000</f>
        <v>6000011020</v>
      </c>
      <c r="E10" s="60"/>
      <c r="F10" s="55">
        <f t="shared" ref="F10:F11" si="1">B10+2000</f>
        <v>6000012020</v>
      </c>
      <c r="G10" s="60"/>
      <c r="H10" s="55">
        <f t="shared" ref="H10:H11" si="2">B10+3000</f>
        <v>6000013020</v>
      </c>
      <c r="I10" s="60"/>
      <c r="J10" s="55">
        <f t="shared" ref="J10:J11" si="3">B10+4000</f>
        <v>6000014020</v>
      </c>
      <c r="K10" s="60"/>
      <c r="L10" s="55">
        <f t="shared" ref="L10:L11" si="4">B10+5000</f>
        <v>6000015020</v>
      </c>
      <c r="M10" s="60"/>
      <c r="N10" s="55">
        <f t="shared" ref="N10:N11" si="5">B10+9000</f>
        <v>6000019020</v>
      </c>
      <c r="O10" s="60"/>
    </row>
    <row r="11" spans="1:15" s="8" customFormat="1" ht="23.15" customHeight="1">
      <c r="A11" s="24" t="s">
        <v>251</v>
      </c>
      <c r="B11" s="55">
        <v>6000010030</v>
      </c>
      <c r="C11" s="60"/>
      <c r="D11" s="55">
        <f t="shared" si="0"/>
        <v>6000011030</v>
      </c>
      <c r="E11" s="59"/>
      <c r="F11" s="55">
        <f t="shared" si="1"/>
        <v>6000012030</v>
      </c>
      <c r="G11" s="59"/>
      <c r="H11" s="55">
        <f t="shared" si="2"/>
        <v>6000013030</v>
      </c>
      <c r="I11" s="59"/>
      <c r="J11" s="55">
        <f t="shared" si="3"/>
        <v>6000014030</v>
      </c>
      <c r="K11" s="59"/>
      <c r="L11" s="55">
        <f t="shared" si="4"/>
        <v>6000015030</v>
      </c>
      <c r="M11" s="59"/>
      <c r="N11" s="55">
        <f t="shared" si="5"/>
        <v>6000019030</v>
      </c>
      <c r="O11" s="59"/>
    </row>
    <row r="12" spans="1:15" s="15" customFormat="1" ht="14.15" customHeight="1">
      <c r="A12" s="24" t="s">
        <v>252</v>
      </c>
      <c r="B12" s="55">
        <v>6000010040</v>
      </c>
      <c r="C12" s="60"/>
      <c r="D12" s="597"/>
      <c r="E12" s="598"/>
      <c r="F12" s="597"/>
      <c r="G12" s="598"/>
      <c r="H12" s="597"/>
      <c r="I12" s="598"/>
      <c r="J12" s="597"/>
      <c r="K12" s="598"/>
      <c r="L12" s="597"/>
      <c r="M12" s="598"/>
      <c r="N12" s="597"/>
      <c r="O12" s="598"/>
    </row>
    <row r="13" spans="1:15" s="8" customFormat="1" ht="14.15" customHeight="1">
      <c r="A13" s="190" t="s">
        <v>253</v>
      </c>
      <c r="B13" s="55">
        <v>6000010050</v>
      </c>
      <c r="C13" s="60"/>
      <c r="D13" s="55">
        <f t="shared" si="0"/>
        <v>6000011050</v>
      </c>
      <c r="E13" s="60"/>
      <c r="F13" s="55">
        <f>B13+2000</f>
        <v>6000012050</v>
      </c>
      <c r="G13" s="60"/>
      <c r="H13" s="55">
        <f>B13+3000</f>
        <v>6000013050</v>
      </c>
      <c r="I13" s="60"/>
      <c r="J13" s="55">
        <f>B13+4000</f>
        <v>6000014050</v>
      </c>
      <c r="K13" s="60"/>
      <c r="L13" s="55">
        <f>B13+5000</f>
        <v>6000015050</v>
      </c>
      <c r="M13" s="60"/>
      <c r="N13" s="55">
        <f>B13+9000</f>
        <v>6000019050</v>
      </c>
      <c r="O13" s="60"/>
    </row>
    <row r="14" spans="1:15" s="8" customFormat="1" ht="14.15" customHeight="1">
      <c r="A14" s="137" t="s">
        <v>254</v>
      </c>
      <c r="B14" s="55">
        <v>6000010060</v>
      </c>
      <c r="C14" s="60"/>
      <c r="D14" s="55">
        <f t="shared" si="0"/>
        <v>6000011060</v>
      </c>
      <c r="E14" s="60"/>
      <c r="F14" s="55">
        <f t="shared" ref="F14:F16" si="6">B14+2000</f>
        <v>6000012060</v>
      </c>
      <c r="G14" s="60"/>
      <c r="H14" s="55">
        <f t="shared" ref="H14:H16" si="7">B14+3000</f>
        <v>6000013060</v>
      </c>
      <c r="I14" s="60"/>
      <c r="J14" s="55">
        <f t="shared" ref="J14:J16" si="8">B14+4000</f>
        <v>6000014060</v>
      </c>
      <c r="K14" s="60"/>
      <c r="L14" s="55">
        <f t="shared" ref="L14:L16" si="9">B14+5000</f>
        <v>6000015060</v>
      </c>
      <c r="M14" s="60"/>
      <c r="N14" s="55">
        <f t="shared" ref="N14:N16" si="10">B14+9000</f>
        <v>6000019060</v>
      </c>
      <c r="O14" s="60"/>
    </row>
    <row r="15" spans="1:15" s="8" customFormat="1" ht="14.15" customHeight="1">
      <c r="A15" s="137" t="s">
        <v>255</v>
      </c>
      <c r="B15" s="55">
        <v>6000010070</v>
      </c>
      <c r="C15" s="60"/>
      <c r="D15" s="55">
        <f t="shared" si="0"/>
        <v>6000011070</v>
      </c>
      <c r="E15" s="60"/>
      <c r="F15" s="55">
        <f t="shared" si="6"/>
        <v>6000012070</v>
      </c>
      <c r="G15" s="60"/>
      <c r="H15" s="55">
        <f t="shared" si="7"/>
        <v>6000013070</v>
      </c>
      <c r="I15" s="60"/>
      <c r="J15" s="55">
        <f t="shared" si="8"/>
        <v>6000014070</v>
      </c>
      <c r="K15" s="60"/>
      <c r="L15" s="55">
        <f t="shared" si="9"/>
        <v>6000015070</v>
      </c>
      <c r="M15" s="60"/>
      <c r="N15" s="55">
        <f t="shared" si="10"/>
        <v>6000019070</v>
      </c>
      <c r="O15" s="60"/>
    </row>
    <row r="16" spans="1:15" s="8" customFormat="1" ht="14.15" customHeight="1">
      <c r="A16" s="190" t="s">
        <v>256</v>
      </c>
      <c r="B16" s="55">
        <v>6000010080</v>
      </c>
      <c r="C16" s="60"/>
      <c r="D16" s="55">
        <f t="shared" si="0"/>
        <v>6000011080</v>
      </c>
      <c r="E16" s="60"/>
      <c r="F16" s="55">
        <f t="shared" si="6"/>
        <v>6000012080</v>
      </c>
      <c r="G16" s="60"/>
      <c r="H16" s="55">
        <f t="shared" si="7"/>
        <v>6000013080</v>
      </c>
      <c r="I16" s="60"/>
      <c r="J16" s="55">
        <f t="shared" si="8"/>
        <v>6000014080</v>
      </c>
      <c r="K16" s="60"/>
      <c r="L16" s="55">
        <f t="shared" si="9"/>
        <v>6000015080</v>
      </c>
      <c r="M16" s="60"/>
      <c r="N16" s="55">
        <f t="shared" si="10"/>
        <v>6000019080</v>
      </c>
      <c r="O16" s="60"/>
    </row>
    <row r="17" spans="1:15" s="25" customFormat="1" ht="12" customHeight="1">
      <c r="A17" s="192" t="s">
        <v>254</v>
      </c>
      <c r="B17" s="55">
        <v>6000010090</v>
      </c>
      <c r="C17" s="60"/>
      <c r="D17" s="55">
        <f t="shared" si="0"/>
        <v>6000011090</v>
      </c>
      <c r="E17" s="60"/>
      <c r="F17" s="55">
        <f t="shared" ref="F17:F19" si="11">B17+2000</f>
        <v>6000012090</v>
      </c>
      <c r="G17" s="60"/>
      <c r="H17" s="55">
        <f t="shared" ref="H17:H19" si="12">B17+3000</f>
        <v>6000013090</v>
      </c>
      <c r="I17" s="60"/>
      <c r="J17" s="55">
        <f t="shared" ref="J17:J19" si="13">B17+4000</f>
        <v>6000014090</v>
      </c>
      <c r="K17" s="60"/>
      <c r="L17" s="55">
        <f t="shared" ref="L17:L19" si="14">B17+5000</f>
        <v>6000015090</v>
      </c>
      <c r="M17" s="60"/>
      <c r="N17" s="55">
        <f t="shared" ref="N17:N19" si="15">B17+9000</f>
        <v>6000019090</v>
      </c>
      <c r="O17" s="60"/>
    </row>
    <row r="18" spans="1:15" s="25" customFormat="1" ht="14.15" customHeight="1">
      <c r="A18" s="192" t="s">
        <v>255</v>
      </c>
      <c r="B18" s="55">
        <v>6000010100</v>
      </c>
      <c r="C18" s="60"/>
      <c r="D18" s="62">
        <f t="shared" si="0"/>
        <v>6000011100</v>
      </c>
      <c r="E18" s="93"/>
      <c r="F18" s="62">
        <f t="shared" si="11"/>
        <v>6000012100</v>
      </c>
      <c r="G18" s="93"/>
      <c r="H18" s="62">
        <f t="shared" si="12"/>
        <v>6000013100</v>
      </c>
      <c r="I18" s="93"/>
      <c r="J18" s="62">
        <f t="shared" si="13"/>
        <v>6000014100</v>
      </c>
      <c r="K18" s="93"/>
      <c r="L18" s="62">
        <f t="shared" si="14"/>
        <v>6000015100</v>
      </c>
      <c r="M18" s="93"/>
      <c r="N18" s="62">
        <f t="shared" si="15"/>
        <v>6000019100</v>
      </c>
      <c r="O18" s="93"/>
    </row>
    <row r="19" spans="1:15" s="25" customFormat="1" ht="14.15" customHeight="1">
      <c r="A19" s="192" t="s">
        <v>250</v>
      </c>
      <c r="B19" s="55">
        <v>6000010110</v>
      </c>
      <c r="C19" s="60"/>
      <c r="D19" s="62">
        <f t="shared" si="0"/>
        <v>6000011110</v>
      </c>
      <c r="E19" s="93"/>
      <c r="F19" s="62">
        <f t="shared" si="11"/>
        <v>6000012110</v>
      </c>
      <c r="G19" s="93"/>
      <c r="H19" s="62">
        <f t="shared" si="12"/>
        <v>6000013110</v>
      </c>
      <c r="I19" s="93"/>
      <c r="J19" s="62">
        <f t="shared" si="13"/>
        <v>6000014110</v>
      </c>
      <c r="K19" s="93"/>
      <c r="L19" s="62">
        <f t="shared" si="14"/>
        <v>6000015110</v>
      </c>
      <c r="M19" s="93"/>
      <c r="N19" s="62">
        <f t="shared" si="15"/>
        <v>6000019110</v>
      </c>
      <c r="O19" s="93"/>
    </row>
    <row r="20" spans="1:15" s="15" customFormat="1" ht="14.15" customHeight="1">
      <c r="A20" s="24" t="s">
        <v>252</v>
      </c>
      <c r="B20" s="55">
        <v>6000010120</v>
      </c>
      <c r="C20" s="60"/>
      <c r="D20" s="597"/>
      <c r="E20" s="598"/>
      <c r="F20" s="597"/>
      <c r="G20" s="598"/>
      <c r="H20" s="597"/>
      <c r="I20" s="598"/>
      <c r="J20" s="597"/>
      <c r="K20" s="598"/>
      <c r="L20" s="597"/>
      <c r="M20" s="598"/>
      <c r="N20" s="597"/>
      <c r="O20" s="598"/>
    </row>
    <row r="21" spans="1:15" s="8" customFormat="1" ht="14.9" customHeight="1">
      <c r="A21" s="190" t="s">
        <v>257</v>
      </c>
      <c r="B21" s="55">
        <v>6000010130</v>
      </c>
      <c r="C21" s="60"/>
      <c r="D21" s="55">
        <f t="shared" si="0"/>
        <v>6000011130</v>
      </c>
      <c r="E21" s="60"/>
      <c r="F21" s="55">
        <f>B21+2000</f>
        <v>6000012130</v>
      </c>
      <c r="G21" s="60"/>
      <c r="H21" s="55">
        <f>B21+3000</f>
        <v>6000013130</v>
      </c>
      <c r="I21" s="60"/>
      <c r="J21" s="55">
        <f>B21+4000</f>
        <v>6000014130</v>
      </c>
      <c r="K21" s="60"/>
      <c r="L21" s="55">
        <f>B21+5000</f>
        <v>6000015130</v>
      </c>
      <c r="M21" s="60"/>
      <c r="N21" s="55">
        <f>B21+9000</f>
        <v>6000019130</v>
      </c>
      <c r="O21" s="60"/>
    </row>
    <row r="22" spans="1:15" s="25" customFormat="1" ht="11.15" customHeight="1">
      <c r="A22" s="192" t="s">
        <v>254</v>
      </c>
      <c r="B22" s="62">
        <v>6000010140</v>
      </c>
      <c r="C22" s="60"/>
      <c r="D22" s="62">
        <f t="shared" si="0"/>
        <v>6000011140</v>
      </c>
      <c r="E22" s="93"/>
      <c r="F22" s="62">
        <f t="shared" ref="F22:F23" si="16">B22+2000</f>
        <v>6000012140</v>
      </c>
      <c r="G22" s="93"/>
      <c r="H22" s="62">
        <f t="shared" ref="H22:H23" si="17">B22+3000</f>
        <v>6000013140</v>
      </c>
      <c r="I22" s="93"/>
      <c r="J22" s="62">
        <f t="shared" ref="J22:J23" si="18">B22+4000</f>
        <v>6000014140</v>
      </c>
      <c r="K22" s="93"/>
      <c r="L22" s="62">
        <f t="shared" ref="L22:L23" si="19">B22+5000</f>
        <v>6000015140</v>
      </c>
      <c r="M22" s="93"/>
      <c r="N22" s="62">
        <f t="shared" ref="N22:N23" si="20">B22+9000</f>
        <v>6000019140</v>
      </c>
      <c r="O22" s="93"/>
    </row>
    <row r="23" spans="1:15" s="25" customFormat="1" ht="14.15" customHeight="1">
      <c r="A23" s="192" t="s">
        <v>255</v>
      </c>
      <c r="B23" s="62">
        <v>6000010150</v>
      </c>
      <c r="C23" s="60"/>
      <c r="D23" s="62">
        <f t="shared" si="0"/>
        <v>6000011150</v>
      </c>
      <c r="E23" s="93"/>
      <c r="F23" s="62">
        <f t="shared" si="16"/>
        <v>6000012150</v>
      </c>
      <c r="G23" s="93"/>
      <c r="H23" s="62">
        <f t="shared" si="17"/>
        <v>6000013150</v>
      </c>
      <c r="I23" s="93"/>
      <c r="J23" s="62">
        <f t="shared" si="18"/>
        <v>6000014150</v>
      </c>
      <c r="K23" s="93"/>
      <c r="L23" s="62">
        <f t="shared" si="19"/>
        <v>6000015150</v>
      </c>
      <c r="M23" s="93"/>
      <c r="N23" s="62">
        <f t="shared" si="20"/>
        <v>6000019150</v>
      </c>
      <c r="O23" s="93"/>
    </row>
    <row r="24" spans="1:15" s="15" customFormat="1" ht="14.15" customHeight="1">
      <c r="A24" s="24" t="s">
        <v>252</v>
      </c>
      <c r="B24" s="62">
        <v>6000010160</v>
      </c>
      <c r="C24" s="60"/>
      <c r="D24" s="597"/>
      <c r="E24" s="598"/>
      <c r="F24" s="597"/>
      <c r="G24" s="598"/>
      <c r="H24" s="597"/>
      <c r="I24" s="598"/>
      <c r="J24" s="597"/>
      <c r="K24" s="598"/>
      <c r="L24" s="597"/>
      <c r="M24" s="598"/>
      <c r="N24" s="597"/>
      <c r="O24" s="598"/>
    </row>
    <row r="25" spans="1:15" s="25" customFormat="1" ht="14.15" customHeight="1">
      <c r="A25" s="193" t="s">
        <v>258</v>
      </c>
      <c r="B25" s="62">
        <v>6000010170</v>
      </c>
      <c r="C25" s="93"/>
      <c r="D25" s="62">
        <f t="shared" si="0"/>
        <v>6000011170</v>
      </c>
      <c r="E25" s="93"/>
      <c r="F25" s="62">
        <f>B25+2000</f>
        <v>6000012170</v>
      </c>
      <c r="G25" s="93"/>
      <c r="H25" s="62">
        <f>B25+3000</f>
        <v>6000013170</v>
      </c>
      <c r="I25" s="93"/>
      <c r="J25" s="62">
        <f>B25+4000</f>
        <v>6000014170</v>
      </c>
      <c r="K25" s="93"/>
      <c r="L25" s="62">
        <f>B25+5000</f>
        <v>6000015170</v>
      </c>
      <c r="M25" s="93"/>
      <c r="N25" s="62">
        <f>B25+9000</f>
        <v>6000019170</v>
      </c>
      <c r="O25" s="93"/>
    </row>
    <row r="26" spans="1:15" s="8" customFormat="1" ht="14.15" customHeight="1">
      <c r="A26" s="137" t="s">
        <v>249</v>
      </c>
      <c r="B26" s="55">
        <v>6000010180</v>
      </c>
      <c r="C26" s="60"/>
      <c r="D26" s="55">
        <f t="shared" si="0"/>
        <v>6000011180</v>
      </c>
      <c r="E26" s="60"/>
      <c r="F26" s="55">
        <f t="shared" ref="F26:F28" si="21">B26+2000</f>
        <v>6000012180</v>
      </c>
      <c r="G26" s="60"/>
      <c r="H26" s="55">
        <f t="shared" ref="H26:H28" si="22">B26+3000</f>
        <v>6000013180</v>
      </c>
      <c r="I26" s="60"/>
      <c r="J26" s="55">
        <f t="shared" ref="J26:J28" si="23">B26+4000</f>
        <v>6000014180</v>
      </c>
      <c r="K26" s="60"/>
      <c r="L26" s="55">
        <f t="shared" ref="L26:L28" si="24">B26+5000</f>
        <v>6000015180</v>
      </c>
      <c r="M26" s="60"/>
      <c r="N26" s="55">
        <f t="shared" ref="N26:N28" si="25">B26+9000</f>
        <v>6000019180</v>
      </c>
      <c r="O26" s="60"/>
    </row>
    <row r="27" spans="1:15" s="8" customFormat="1" ht="14.15" customHeight="1">
      <c r="A27" s="137" t="s">
        <v>250</v>
      </c>
      <c r="B27" s="55">
        <v>6000010190</v>
      </c>
      <c r="C27" s="60"/>
      <c r="D27" s="55">
        <f t="shared" si="0"/>
        <v>6000011190</v>
      </c>
      <c r="E27" s="60"/>
      <c r="F27" s="55">
        <f t="shared" si="21"/>
        <v>6000012190</v>
      </c>
      <c r="G27" s="60"/>
      <c r="H27" s="55">
        <f t="shared" si="22"/>
        <v>6000013190</v>
      </c>
      <c r="I27" s="60"/>
      <c r="J27" s="55">
        <f t="shared" si="23"/>
        <v>6000014190</v>
      </c>
      <c r="K27" s="60"/>
      <c r="L27" s="55">
        <f t="shared" si="24"/>
        <v>6000015190</v>
      </c>
      <c r="M27" s="60"/>
      <c r="N27" s="55">
        <f t="shared" si="25"/>
        <v>6000019190</v>
      </c>
      <c r="O27" s="60"/>
    </row>
    <row r="28" spans="1:15" s="8" customFormat="1" ht="14.15" customHeight="1">
      <c r="A28" s="190" t="s">
        <v>259</v>
      </c>
      <c r="B28" s="55">
        <v>6000010200</v>
      </c>
      <c r="C28" s="60"/>
      <c r="D28" s="55">
        <f t="shared" si="0"/>
        <v>6000011200</v>
      </c>
      <c r="E28" s="60"/>
      <c r="F28" s="55">
        <f t="shared" si="21"/>
        <v>6000012200</v>
      </c>
      <c r="G28" s="60"/>
      <c r="H28" s="55">
        <f t="shared" si="22"/>
        <v>6000013200</v>
      </c>
      <c r="I28" s="60"/>
      <c r="J28" s="55">
        <f t="shared" si="23"/>
        <v>6000014200</v>
      </c>
      <c r="K28" s="60"/>
      <c r="L28" s="55">
        <f t="shared" si="24"/>
        <v>6000015200</v>
      </c>
      <c r="M28" s="60"/>
      <c r="N28" s="55">
        <f t="shared" si="25"/>
        <v>6000019200</v>
      </c>
      <c r="O28" s="60"/>
    </row>
    <row r="29" spans="1:15" s="25" customFormat="1" ht="12" customHeight="1">
      <c r="A29" s="192" t="s">
        <v>249</v>
      </c>
      <c r="B29" s="62">
        <v>6000010210</v>
      </c>
      <c r="C29" s="60"/>
      <c r="D29" s="62">
        <f t="shared" si="0"/>
        <v>6000011210</v>
      </c>
      <c r="E29" s="93"/>
      <c r="F29" s="62">
        <f t="shared" ref="F29:F31" si="26">B29+2000</f>
        <v>6000012210</v>
      </c>
      <c r="G29" s="93"/>
      <c r="H29" s="62">
        <f t="shared" ref="H29:H31" si="27">B29+3000</f>
        <v>6000013210</v>
      </c>
      <c r="I29" s="93"/>
      <c r="J29" s="62">
        <f t="shared" ref="J29:J31" si="28">B29+4000</f>
        <v>6000014210</v>
      </c>
      <c r="K29" s="93"/>
      <c r="L29" s="62">
        <f t="shared" ref="L29:L31" si="29">B29+5000</f>
        <v>6000015210</v>
      </c>
      <c r="M29" s="93"/>
      <c r="N29" s="62">
        <f t="shared" ref="N29:N31" si="30">B29+9000</f>
        <v>6000019210</v>
      </c>
      <c r="O29" s="93"/>
    </row>
    <row r="30" spans="1:15" s="25" customFormat="1" ht="14.15" customHeight="1">
      <c r="A30" s="192" t="s">
        <v>250</v>
      </c>
      <c r="B30" s="62">
        <v>6000010220</v>
      </c>
      <c r="C30" s="60"/>
      <c r="D30" s="62">
        <f t="shared" si="0"/>
        <v>6000011220</v>
      </c>
      <c r="E30" s="93"/>
      <c r="F30" s="62">
        <f t="shared" si="26"/>
        <v>6000012220</v>
      </c>
      <c r="G30" s="93"/>
      <c r="H30" s="62">
        <f t="shared" si="27"/>
        <v>6000013220</v>
      </c>
      <c r="I30" s="93"/>
      <c r="J30" s="62">
        <f t="shared" si="28"/>
        <v>6000014220</v>
      </c>
      <c r="K30" s="93"/>
      <c r="L30" s="62">
        <f t="shared" si="29"/>
        <v>6000015220</v>
      </c>
      <c r="M30" s="93"/>
      <c r="N30" s="62">
        <f t="shared" si="30"/>
        <v>6000019220</v>
      </c>
      <c r="O30" s="93"/>
    </row>
    <row r="31" spans="1:15" s="25" customFormat="1" ht="14.15" customHeight="1">
      <c r="A31" s="193" t="s">
        <v>260</v>
      </c>
      <c r="B31" s="62">
        <v>6000010230</v>
      </c>
      <c r="C31" s="93"/>
      <c r="D31" s="62">
        <f t="shared" si="0"/>
        <v>6000011230</v>
      </c>
      <c r="E31" s="60"/>
      <c r="F31" s="62">
        <f t="shared" si="26"/>
        <v>6000012230</v>
      </c>
      <c r="G31" s="60"/>
      <c r="H31" s="62">
        <f t="shared" si="27"/>
        <v>6000013230</v>
      </c>
      <c r="I31" s="60"/>
      <c r="J31" s="62">
        <f t="shared" si="28"/>
        <v>6000014230</v>
      </c>
      <c r="K31" s="60"/>
      <c r="L31" s="62">
        <f t="shared" si="29"/>
        <v>6000015230</v>
      </c>
      <c r="M31" s="60"/>
      <c r="N31" s="62">
        <f t="shared" si="30"/>
        <v>6000019230</v>
      </c>
      <c r="O31" s="60"/>
    </row>
    <row r="32" spans="1:15" s="8" customFormat="1" ht="14.15" customHeight="1">
      <c r="A32" s="137" t="s">
        <v>261</v>
      </c>
      <c r="B32" s="55">
        <v>6000010240</v>
      </c>
      <c r="C32" s="60"/>
      <c r="D32" s="55">
        <f t="shared" si="0"/>
        <v>6000011240</v>
      </c>
      <c r="E32" s="60"/>
      <c r="F32" s="55">
        <f t="shared" ref="F32:F34" si="31">B32+2000</f>
        <v>6000012240</v>
      </c>
      <c r="G32" s="60"/>
      <c r="H32" s="55">
        <f t="shared" ref="H32:H34" si="32">B32+3000</f>
        <v>6000013240</v>
      </c>
      <c r="I32" s="60"/>
      <c r="J32" s="55">
        <f t="shared" ref="J32:J34" si="33">B32+4000</f>
        <v>6000014240</v>
      </c>
      <c r="K32" s="60"/>
      <c r="L32" s="55">
        <f t="shared" ref="L32:L34" si="34">B32+5000</f>
        <v>6000015240</v>
      </c>
      <c r="M32" s="60"/>
      <c r="N32" s="55">
        <f t="shared" ref="N32:N34" si="35">B32+9000</f>
        <v>6000019240</v>
      </c>
      <c r="O32" s="60"/>
    </row>
    <row r="33" spans="1:16" s="8" customFormat="1" ht="14.15" customHeight="1">
      <c r="A33" s="190" t="s">
        <v>262</v>
      </c>
      <c r="B33" s="55">
        <v>6000010250</v>
      </c>
      <c r="C33" s="60"/>
      <c r="D33" s="55">
        <f t="shared" si="0"/>
        <v>6000011250</v>
      </c>
      <c r="E33" s="60"/>
      <c r="F33" s="55">
        <f t="shared" si="31"/>
        <v>6000012250</v>
      </c>
      <c r="G33" s="60"/>
      <c r="H33" s="55">
        <f t="shared" si="32"/>
        <v>6000013250</v>
      </c>
      <c r="I33" s="60"/>
      <c r="J33" s="55">
        <f t="shared" si="33"/>
        <v>6000014250</v>
      </c>
      <c r="K33" s="60"/>
      <c r="L33" s="55">
        <f t="shared" si="34"/>
        <v>6000015250</v>
      </c>
      <c r="M33" s="60"/>
      <c r="N33" s="55">
        <f t="shared" si="35"/>
        <v>6000019250</v>
      </c>
      <c r="O33" s="60"/>
    </row>
    <row r="34" spans="1:16" s="8" customFormat="1" ht="14.15" customHeight="1">
      <c r="A34" s="271" t="s">
        <v>263</v>
      </c>
      <c r="B34" s="55">
        <v>6000010252</v>
      </c>
      <c r="C34" s="272"/>
      <c r="D34" s="55">
        <f t="shared" si="0"/>
        <v>6000011252</v>
      </c>
      <c r="E34" s="60"/>
      <c r="F34" s="55">
        <f t="shared" si="31"/>
        <v>6000012252</v>
      </c>
      <c r="G34" s="60"/>
      <c r="H34" s="55">
        <f t="shared" si="32"/>
        <v>6000013252</v>
      </c>
      <c r="I34" s="60"/>
      <c r="J34" s="55">
        <f t="shared" si="33"/>
        <v>6000014252</v>
      </c>
      <c r="K34" s="60"/>
      <c r="L34" s="55">
        <f t="shared" si="34"/>
        <v>6000015252</v>
      </c>
      <c r="M34" s="60"/>
      <c r="N34" s="55">
        <f t="shared" si="35"/>
        <v>6000019252</v>
      </c>
      <c r="O34" s="60"/>
    </row>
    <row r="35" spans="1:16" s="8" customFormat="1" ht="14.15" customHeight="1">
      <c r="A35" s="257"/>
      <c r="B35" s="58"/>
      <c r="C35" s="256"/>
      <c r="D35" s="58"/>
      <c r="E35" s="256"/>
      <c r="F35" s="58"/>
      <c r="G35" s="256"/>
      <c r="H35" s="58"/>
      <c r="I35" s="256"/>
      <c r="J35" s="58"/>
      <c r="K35" s="256"/>
      <c r="L35" s="58"/>
      <c r="M35" s="256"/>
      <c r="N35" s="58"/>
      <c r="O35" s="256"/>
    </row>
    <row r="36" spans="1:16" s="8" customFormat="1" ht="14.15" customHeight="1">
      <c r="A36" s="81" t="s">
        <v>264</v>
      </c>
      <c r="B36" s="55">
        <v>6000010256</v>
      </c>
      <c r="C36" s="81"/>
      <c r="D36" s="266"/>
      <c r="E36" s="253"/>
      <c r="F36" s="267"/>
      <c r="G36" s="253"/>
      <c r="H36" s="267"/>
      <c r="I36" s="253"/>
      <c r="J36" s="267"/>
      <c r="K36" s="253"/>
      <c r="L36" s="267"/>
      <c r="M36" s="253"/>
      <c r="N36" s="267"/>
      <c r="O36" s="252"/>
    </row>
    <row r="37" spans="1:16" s="8" customFormat="1" ht="14.15" customHeight="1">
      <c r="A37" s="81" t="s">
        <v>265</v>
      </c>
      <c r="B37" s="55">
        <v>6000010257</v>
      </c>
      <c r="C37" s="81"/>
      <c r="D37" s="268"/>
      <c r="E37" s="254"/>
      <c r="F37" s="269"/>
      <c r="G37" s="254"/>
      <c r="H37" s="269"/>
      <c r="I37" s="254"/>
      <c r="J37" s="269"/>
      <c r="K37" s="254"/>
      <c r="L37" s="269"/>
      <c r="M37" s="254"/>
      <c r="N37" s="269"/>
      <c r="O37" s="255"/>
    </row>
    <row r="38" spans="1:16" s="8" customFormat="1" ht="14.15" customHeight="1">
      <c r="A38" s="34" t="s">
        <v>266</v>
      </c>
      <c r="B38" s="56">
        <v>6000010260</v>
      </c>
      <c r="C38" s="94"/>
      <c r="D38" s="56">
        <f t="shared" si="0"/>
        <v>6000011260</v>
      </c>
      <c r="E38" s="94"/>
      <c r="F38" s="56">
        <f t="shared" ref="F38" si="36">B38+2000</f>
        <v>6000012260</v>
      </c>
      <c r="G38" s="94"/>
      <c r="H38" s="56">
        <f t="shared" ref="H38" si="37">B38+3000</f>
        <v>6000013260</v>
      </c>
      <c r="I38" s="94"/>
      <c r="J38" s="56">
        <f t="shared" ref="J38" si="38">B38+4000</f>
        <v>6000014260</v>
      </c>
      <c r="K38" s="94"/>
      <c r="L38" s="56">
        <f t="shared" ref="L38" si="39">B38+5000</f>
        <v>6000015260</v>
      </c>
      <c r="M38" s="94"/>
      <c r="N38" s="56">
        <f t="shared" ref="N38" si="40">B38+9000</f>
        <v>6000019260</v>
      </c>
      <c r="O38" s="60"/>
    </row>
    <row r="39" spans="1:16" s="8" customFormat="1" ht="14.15" customHeight="1">
      <c r="A39" s="88"/>
      <c r="B39" s="89"/>
      <c r="C39" s="65"/>
      <c r="D39" s="89"/>
      <c r="E39" s="65"/>
      <c r="F39" s="89"/>
      <c r="G39" s="65"/>
      <c r="H39" s="89"/>
      <c r="I39" s="65"/>
      <c r="J39" s="89"/>
      <c r="K39" s="65"/>
      <c r="L39" s="89"/>
      <c r="M39" s="65"/>
      <c r="N39" s="89"/>
      <c r="O39" s="63"/>
    </row>
    <row r="40" spans="1:16" s="8" customFormat="1" ht="14.15" customHeight="1">
      <c r="A40" s="238" t="s">
        <v>267</v>
      </c>
      <c r="B40" s="90"/>
      <c r="C40" s="61"/>
      <c r="D40" s="90"/>
      <c r="E40" s="61"/>
      <c r="F40" s="90"/>
      <c r="G40" s="61"/>
      <c r="H40" s="90"/>
      <c r="I40" s="61"/>
      <c r="J40" s="90"/>
      <c r="K40" s="61"/>
      <c r="L40" s="90"/>
      <c r="M40" s="61"/>
      <c r="N40" s="90"/>
      <c r="O40" s="63"/>
    </row>
    <row r="41" spans="1:16" s="15" customFormat="1" ht="14.15" customHeight="1">
      <c r="A41" s="36" t="s">
        <v>268</v>
      </c>
      <c r="B41" s="57">
        <v>6000010270</v>
      </c>
      <c r="C41" s="66"/>
      <c r="D41" s="57">
        <f t="shared" ref="D41" si="41">B41+1000</f>
        <v>6000011270</v>
      </c>
      <c r="E41" s="66"/>
      <c r="F41" s="57">
        <f>B41+2000</f>
        <v>6000012270</v>
      </c>
      <c r="G41" s="66"/>
      <c r="H41" s="57">
        <f>B41+3000</f>
        <v>6000013270</v>
      </c>
      <c r="I41" s="66"/>
      <c r="J41" s="57">
        <f>B41+4000</f>
        <v>6000014270</v>
      </c>
      <c r="K41" s="66"/>
      <c r="L41" s="57">
        <f>B41+5000</f>
        <v>6000015270</v>
      </c>
      <c r="M41" s="66"/>
      <c r="N41" s="57">
        <f>B41+9000</f>
        <v>6000019270</v>
      </c>
      <c r="O41" s="60"/>
    </row>
    <row r="42" spans="1:16" s="15" customFormat="1" ht="14.15" customHeight="1">
      <c r="B42" s="58"/>
      <c r="C42" s="74"/>
      <c r="D42" s="58"/>
      <c r="E42" s="74"/>
      <c r="F42" s="58"/>
      <c r="G42" s="74"/>
      <c r="H42" s="58"/>
      <c r="I42" s="74"/>
      <c r="J42" s="58"/>
      <c r="K42" s="74"/>
      <c r="L42" s="58"/>
      <c r="M42" s="74"/>
      <c r="N42" s="58"/>
      <c r="O42" s="74"/>
    </row>
    <row r="43" spans="1:16" s="25" customFormat="1" ht="14.15" customHeight="1">
      <c r="L43" s="45"/>
      <c r="M43" s="45"/>
      <c r="N43" s="398"/>
      <c r="O43" s="487" t="s">
        <v>433</v>
      </c>
      <c r="P43" s="45"/>
    </row>
    <row r="44" spans="1:16" s="25" customFormat="1" ht="14.15" customHeight="1">
      <c r="L44" s="45"/>
      <c r="M44" s="45"/>
      <c r="N44" s="398"/>
      <c r="O44" s="354" t="s">
        <v>402</v>
      </c>
      <c r="P44" s="45"/>
    </row>
    <row r="45" spans="1:16" s="25" customFormat="1" ht="14.15" customHeight="1">
      <c r="L45" s="45"/>
      <c r="M45" s="45"/>
      <c r="N45" s="398"/>
      <c r="O45" s="398"/>
      <c r="P45" s="45"/>
    </row>
    <row r="46" spans="1:16" s="25" customFormat="1" ht="14.15" customHeight="1">
      <c r="L46" s="45"/>
      <c r="M46" s="45"/>
      <c r="N46" s="45"/>
      <c r="O46" s="45"/>
      <c r="P46" s="45"/>
    </row>
    <row r="47" spans="1:16" s="25" customFormat="1" ht="14.15" customHeight="1"/>
    <row r="48" spans="1:16" s="25" customFormat="1" ht="14.15" customHeight="1"/>
    <row r="49" s="25" customFormat="1" ht="14.15" customHeight="1"/>
    <row r="50" s="25" customFormat="1" ht="14.15" customHeight="1"/>
  </sheetData>
  <customSheetViews>
    <customSheetView guid="{4C41525E-EFC1-47E0-ADE3-11DC816135E6}">
      <pageMargins left="0" right="0" top="0" bottom="0" header="0" footer="0"/>
      <pageSetup orientation="portrait" r:id="rId1"/>
    </customSheetView>
  </customSheetViews>
  <mergeCells count="28">
    <mergeCell ref="J12:K12"/>
    <mergeCell ref="L12:M12"/>
    <mergeCell ref="A4:O4"/>
    <mergeCell ref="A5:O5"/>
    <mergeCell ref="A6:O6"/>
    <mergeCell ref="B8:C8"/>
    <mergeCell ref="D8:E8"/>
    <mergeCell ref="F8:G8"/>
    <mergeCell ref="H8:I8"/>
    <mergeCell ref="J8:K8"/>
    <mergeCell ref="L8:M8"/>
    <mergeCell ref="N8:O8"/>
    <mergeCell ref="N12:O12"/>
    <mergeCell ref="D12:E12"/>
    <mergeCell ref="F12:G12"/>
    <mergeCell ref="H12:I12"/>
    <mergeCell ref="N24:O24"/>
    <mergeCell ref="D20:E20"/>
    <mergeCell ref="F20:G20"/>
    <mergeCell ref="H20:I20"/>
    <mergeCell ref="J20:K20"/>
    <mergeCell ref="L20:M20"/>
    <mergeCell ref="N20:O20"/>
    <mergeCell ref="D24:E24"/>
    <mergeCell ref="F24:G24"/>
    <mergeCell ref="H24:I24"/>
    <mergeCell ref="J24:K24"/>
    <mergeCell ref="L24:M24"/>
  </mergeCells>
  <printOptions horizontalCentered="1"/>
  <pageMargins left="0.39370078740157483" right="0.39370078740157483" top="0.39370078740157483" bottom="0.39370078740157483" header="0.39370078740157483" footer="0.39370078740157483"/>
  <pageSetup paperSize="5" scale="80"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C72B2-C14A-4C6F-AA16-7BAE68BD16DF}">
  <sheetPr>
    <pageSetUpPr fitToPage="1"/>
  </sheetPr>
  <dimension ref="A1:O33"/>
  <sheetViews>
    <sheetView showGridLines="0" zoomScaleNormal="100" workbookViewId="0">
      <pane xSplit="1" ySplit="8" topLeftCell="B9" activePane="bottomRight" state="frozen"/>
      <selection activeCell="F25" sqref="F25"/>
      <selection pane="topRight" activeCell="F25" sqref="F25"/>
      <selection pane="bottomLeft" activeCell="F25" sqref="F25"/>
      <selection pane="bottomRight" activeCell="B9" sqref="B9"/>
    </sheetView>
  </sheetViews>
  <sheetFormatPr defaultColWidth="9.453125" defaultRowHeight="14"/>
  <cols>
    <col min="1" max="1" width="86.453125" style="425" bestFit="1" customWidth="1"/>
    <col min="2" max="2" width="9.54296875" style="425" bestFit="1" customWidth="1"/>
    <col min="3" max="3" width="15.54296875" style="425" customWidth="1"/>
    <col min="4" max="4" width="8.54296875" style="425" customWidth="1"/>
    <col min="5" max="5" width="15.54296875" style="425" customWidth="1"/>
    <col min="6" max="6" width="8.54296875" style="425" customWidth="1"/>
    <col min="7" max="7" width="15.54296875" style="425" customWidth="1"/>
    <col min="8" max="8" width="8.54296875" style="425" customWidth="1"/>
    <col min="9" max="9" width="15.54296875" style="425" customWidth="1"/>
    <col min="10" max="10" width="8.54296875" style="425" customWidth="1"/>
    <col min="11" max="11" width="15.54296875" style="425" customWidth="1"/>
    <col min="12" max="12" width="8.54296875" style="425" customWidth="1"/>
    <col min="13" max="13" width="15.54296875" style="425" customWidth="1"/>
    <col min="14" max="14" width="8.54296875" style="425" customWidth="1"/>
    <col min="15" max="15" width="15.54296875" style="425" customWidth="1"/>
    <col min="16" max="16384" width="9.453125" style="425"/>
  </cols>
  <sheetData>
    <row r="1" spans="1:15" ht="24">
      <c r="O1" s="426" t="s">
        <v>31</v>
      </c>
    </row>
    <row r="2" spans="1:15" ht="17.899999999999999" customHeight="1">
      <c r="B2" s="427"/>
      <c r="O2" s="426"/>
    </row>
    <row r="3" spans="1:15" s="429" customFormat="1" ht="15" customHeight="1">
      <c r="A3" s="428" t="s">
        <v>32</v>
      </c>
      <c r="E3" s="430"/>
      <c r="N3" s="431"/>
      <c r="O3" s="432" t="s">
        <v>33</v>
      </c>
    </row>
    <row r="4" spans="1:15" s="353" customFormat="1" ht="14.15" customHeight="1">
      <c r="A4" s="567" t="s">
        <v>269</v>
      </c>
      <c r="B4" s="567"/>
      <c r="C4" s="569"/>
      <c r="D4" s="569"/>
      <c r="E4" s="569"/>
      <c r="F4" s="569"/>
      <c r="G4" s="569"/>
      <c r="H4" s="569"/>
      <c r="I4" s="569"/>
      <c r="J4" s="569"/>
      <c r="K4" s="569"/>
      <c r="L4" s="569"/>
      <c r="M4" s="569"/>
      <c r="N4" s="569"/>
      <c r="O4" s="569"/>
    </row>
    <row r="5" spans="1:15" s="351" customFormat="1" ht="18">
      <c r="A5" s="568" t="s">
        <v>270</v>
      </c>
      <c r="B5" s="568"/>
      <c r="C5" s="568"/>
      <c r="D5" s="568"/>
      <c r="E5" s="568"/>
      <c r="F5" s="568"/>
      <c r="G5" s="568"/>
      <c r="H5" s="568"/>
      <c r="I5" s="568"/>
      <c r="J5" s="568"/>
      <c r="K5" s="568"/>
      <c r="L5" s="568"/>
      <c r="M5" s="568"/>
      <c r="N5" s="568"/>
      <c r="O5" s="568"/>
    </row>
    <row r="6" spans="1:15" s="353" customFormat="1" ht="15" customHeight="1">
      <c r="A6" s="569" t="s">
        <v>69</v>
      </c>
      <c r="B6" s="569"/>
      <c r="C6" s="569"/>
      <c r="D6" s="569"/>
      <c r="E6" s="569"/>
      <c r="F6" s="569"/>
      <c r="G6" s="569"/>
      <c r="H6" s="569"/>
      <c r="I6" s="569"/>
      <c r="J6" s="569"/>
      <c r="K6" s="569"/>
      <c r="L6" s="569"/>
      <c r="M6" s="569"/>
      <c r="N6" s="569"/>
      <c r="O6" s="569"/>
    </row>
    <row r="7" spans="1:15" s="353" customFormat="1" ht="13.4" customHeight="1"/>
    <row r="8" spans="1:15" s="353" customFormat="1" ht="14.15" customHeight="1">
      <c r="A8" s="433"/>
      <c r="B8" s="604" t="s">
        <v>193</v>
      </c>
      <c r="C8" s="605"/>
      <c r="D8" s="606" t="s">
        <v>194</v>
      </c>
      <c r="E8" s="605"/>
      <c r="F8" s="606" t="s">
        <v>195</v>
      </c>
      <c r="G8" s="605"/>
      <c r="H8" s="606" t="s">
        <v>196</v>
      </c>
      <c r="I8" s="605"/>
      <c r="J8" s="606" t="s">
        <v>197</v>
      </c>
      <c r="K8" s="605"/>
      <c r="L8" s="606" t="s">
        <v>198</v>
      </c>
      <c r="M8" s="605"/>
      <c r="N8" s="606" t="s">
        <v>199</v>
      </c>
      <c r="O8" s="605"/>
    </row>
    <row r="9" spans="1:15" s="353" customFormat="1" ht="14.15" customHeight="1">
      <c r="A9" s="434" t="s">
        <v>376</v>
      </c>
      <c r="B9" s="435">
        <v>7030010010</v>
      </c>
      <c r="C9" s="436"/>
      <c r="D9" s="435">
        <f>B9+1000</f>
        <v>7030011010</v>
      </c>
      <c r="E9" s="436"/>
      <c r="F9" s="435">
        <f>D9+1000</f>
        <v>7030012010</v>
      </c>
      <c r="G9" s="436"/>
      <c r="H9" s="435">
        <f>F9+1000</f>
        <v>7030013010</v>
      </c>
      <c r="I9" s="436"/>
      <c r="J9" s="435">
        <f>H9+1000</f>
        <v>7030014010</v>
      </c>
      <c r="K9" s="436"/>
      <c r="L9" s="435">
        <f>J9+1000</f>
        <v>7030015010</v>
      </c>
      <c r="M9" s="436"/>
      <c r="N9" s="435">
        <f>L9+1000</f>
        <v>7030016010</v>
      </c>
      <c r="O9" s="436"/>
    </row>
    <row r="10" spans="1:15" s="353" customFormat="1" ht="14.15" customHeight="1">
      <c r="A10" s="434" t="s">
        <v>377</v>
      </c>
      <c r="B10" s="435"/>
      <c r="C10" s="436"/>
      <c r="D10" s="435"/>
      <c r="E10" s="436"/>
      <c r="F10" s="435"/>
      <c r="G10" s="436"/>
      <c r="H10" s="435"/>
      <c r="I10" s="436"/>
      <c r="J10" s="435"/>
      <c r="K10" s="436"/>
      <c r="L10" s="435"/>
      <c r="M10" s="436"/>
      <c r="N10" s="435"/>
      <c r="O10" s="436"/>
    </row>
    <row r="11" spans="1:15" s="353" customFormat="1" ht="14.15" customHeight="1">
      <c r="A11" s="437" t="s">
        <v>443</v>
      </c>
      <c r="B11" s="435">
        <f>B9+10</f>
        <v>7030010020</v>
      </c>
      <c r="C11" s="436"/>
      <c r="D11" s="435">
        <f>D9+10</f>
        <v>7030011020</v>
      </c>
      <c r="E11" s="436"/>
      <c r="F11" s="435">
        <f>F9+10</f>
        <v>7030012020</v>
      </c>
      <c r="G11" s="436"/>
      <c r="H11" s="435">
        <f>H9+10</f>
        <v>7030013020</v>
      </c>
      <c r="I11" s="436"/>
      <c r="J11" s="435">
        <f>J9+10</f>
        <v>7030014020</v>
      </c>
      <c r="K11" s="436"/>
      <c r="L11" s="435">
        <f>L9+10</f>
        <v>7030015020</v>
      </c>
      <c r="M11" s="436"/>
      <c r="N11" s="435">
        <f>N9+10</f>
        <v>7030016020</v>
      </c>
      <c r="O11" s="436"/>
    </row>
    <row r="12" spans="1:15" s="353" customFormat="1" ht="14.15" customHeight="1">
      <c r="A12" s="437" t="s">
        <v>444</v>
      </c>
      <c r="B12" s="435">
        <f>B11+10</f>
        <v>7030010030</v>
      </c>
      <c r="C12" s="436"/>
      <c r="D12" s="435">
        <f>D11+10</f>
        <v>7030011030</v>
      </c>
      <c r="E12" s="436"/>
      <c r="F12" s="435">
        <f>F11+10</f>
        <v>7030012030</v>
      </c>
      <c r="G12" s="436"/>
      <c r="H12" s="435">
        <f>H11+10</f>
        <v>7030013030</v>
      </c>
      <c r="I12" s="436"/>
      <c r="J12" s="435">
        <f>J11+10</f>
        <v>7030014030</v>
      </c>
      <c r="K12" s="436"/>
      <c r="L12" s="435">
        <f>L11+10</f>
        <v>7030015030</v>
      </c>
      <c r="M12" s="436"/>
      <c r="N12" s="435">
        <f>N11+10</f>
        <v>7030016030</v>
      </c>
      <c r="O12" s="436"/>
    </row>
    <row r="13" spans="1:15" s="353" customFormat="1" ht="14.15" customHeight="1">
      <c r="A13" s="437" t="s">
        <v>445</v>
      </c>
      <c r="B13" s="435">
        <f t="shared" ref="B13" si="0">B12+10</f>
        <v>7030010040</v>
      </c>
      <c r="C13" s="436"/>
      <c r="D13" s="435">
        <f t="shared" ref="D13" si="1">D12+10</f>
        <v>7030011040</v>
      </c>
      <c r="E13" s="436"/>
      <c r="F13" s="435">
        <f t="shared" ref="F13" si="2">F12+10</f>
        <v>7030012040</v>
      </c>
      <c r="G13" s="436"/>
      <c r="H13" s="435">
        <f t="shared" ref="H13" si="3">H12+10</f>
        <v>7030013040</v>
      </c>
      <c r="I13" s="436"/>
      <c r="J13" s="435">
        <f t="shared" ref="J13" si="4">J12+10</f>
        <v>7030014040</v>
      </c>
      <c r="K13" s="436"/>
      <c r="L13" s="435">
        <f t="shared" ref="L13" si="5">L12+10</f>
        <v>7030015040</v>
      </c>
      <c r="M13" s="436"/>
      <c r="N13" s="435">
        <f t="shared" ref="N13" si="6">N12+10</f>
        <v>7030016040</v>
      </c>
      <c r="O13" s="436"/>
    </row>
    <row r="14" spans="1:15" s="353" customFormat="1" ht="14.15" customHeight="1">
      <c r="A14" s="437" t="s">
        <v>104</v>
      </c>
      <c r="B14" s="435">
        <f>B13+1</f>
        <v>7030010041</v>
      </c>
      <c r="C14" s="436"/>
      <c r="D14" s="435">
        <f>D13+1</f>
        <v>7030011041</v>
      </c>
      <c r="E14" s="436"/>
      <c r="F14" s="435">
        <f>F13+1</f>
        <v>7030012041</v>
      </c>
      <c r="G14" s="436"/>
      <c r="H14" s="435">
        <f>H13+1</f>
        <v>7030013041</v>
      </c>
      <c r="I14" s="436"/>
      <c r="J14" s="435">
        <f>J13+1</f>
        <v>7030014041</v>
      </c>
      <c r="K14" s="436"/>
      <c r="L14" s="435">
        <f>L13+1</f>
        <v>7030015041</v>
      </c>
      <c r="M14" s="436"/>
      <c r="N14" s="435">
        <f>N13+1</f>
        <v>7030016041</v>
      </c>
      <c r="O14" s="436"/>
    </row>
    <row r="15" spans="1:15" s="353" customFormat="1" ht="14.15" customHeight="1">
      <c r="A15" s="437" t="s">
        <v>425</v>
      </c>
      <c r="B15" s="435">
        <f>B14+1</f>
        <v>7030010042</v>
      </c>
      <c r="C15" s="436"/>
      <c r="D15" s="435">
        <f>D14+1</f>
        <v>7030011042</v>
      </c>
      <c r="E15" s="436"/>
      <c r="F15" s="435">
        <f>F14+1</f>
        <v>7030012042</v>
      </c>
      <c r="G15" s="436"/>
      <c r="H15" s="435">
        <f>H14+1</f>
        <v>7030013042</v>
      </c>
      <c r="I15" s="436"/>
      <c r="J15" s="435">
        <f>J14+1</f>
        <v>7030014042</v>
      </c>
      <c r="K15" s="436"/>
      <c r="L15" s="435">
        <f>L14+1</f>
        <v>7030015042</v>
      </c>
      <c r="M15" s="436"/>
      <c r="N15" s="435">
        <f>N14+1</f>
        <v>7030016042</v>
      </c>
      <c r="O15" s="436"/>
    </row>
    <row r="16" spans="1:15" s="353" customFormat="1" ht="14.15" customHeight="1">
      <c r="A16" s="437" t="s">
        <v>426</v>
      </c>
      <c r="B16" s="435">
        <f>B15+1</f>
        <v>7030010043</v>
      </c>
      <c r="C16" s="436"/>
      <c r="D16" s="435">
        <f>D15+1</f>
        <v>7030011043</v>
      </c>
      <c r="E16" s="436"/>
      <c r="F16" s="435">
        <f>F15+1</f>
        <v>7030012043</v>
      </c>
      <c r="G16" s="436"/>
      <c r="H16" s="435">
        <f>H15+1</f>
        <v>7030013043</v>
      </c>
      <c r="I16" s="436"/>
      <c r="J16" s="435">
        <f>J15+1</f>
        <v>7030014043</v>
      </c>
      <c r="K16" s="436"/>
      <c r="L16" s="435">
        <f>L15+1</f>
        <v>7030015043</v>
      </c>
      <c r="M16" s="436"/>
      <c r="N16" s="435">
        <f>N15+1</f>
        <v>7030016043</v>
      </c>
      <c r="O16" s="436"/>
    </row>
    <row r="17" spans="1:15" s="353" customFormat="1" ht="14.15" customHeight="1">
      <c r="A17" s="434" t="s">
        <v>378</v>
      </c>
      <c r="B17" s="435"/>
      <c r="C17" s="436"/>
      <c r="D17" s="435"/>
      <c r="E17" s="436"/>
      <c r="F17" s="435"/>
      <c r="G17" s="436"/>
      <c r="H17" s="435"/>
      <c r="I17" s="436"/>
      <c r="J17" s="435"/>
      <c r="K17" s="436"/>
      <c r="L17" s="435"/>
      <c r="M17" s="436"/>
      <c r="N17" s="435"/>
      <c r="O17" s="436"/>
    </row>
    <row r="18" spans="1:15" s="353" customFormat="1" ht="14.15" customHeight="1">
      <c r="A18" s="438" t="s">
        <v>271</v>
      </c>
      <c r="B18" s="435">
        <f>B13+10</f>
        <v>7030010050</v>
      </c>
      <c r="C18" s="436"/>
      <c r="D18" s="435">
        <f>D13+10</f>
        <v>7030011050</v>
      </c>
      <c r="E18" s="436"/>
      <c r="F18" s="435">
        <f>F13+10</f>
        <v>7030012050</v>
      </c>
      <c r="G18" s="436"/>
      <c r="H18" s="435">
        <f>H13+10</f>
        <v>7030013050</v>
      </c>
      <c r="I18" s="436"/>
      <c r="J18" s="435">
        <f>J13+10</f>
        <v>7030014050</v>
      </c>
      <c r="K18" s="436"/>
      <c r="L18" s="435">
        <f>L13+10</f>
        <v>7030015050</v>
      </c>
      <c r="M18" s="436"/>
      <c r="N18" s="435">
        <f>N13+10</f>
        <v>7030016050</v>
      </c>
      <c r="O18" s="436"/>
    </row>
    <row r="19" spans="1:15" s="353" customFormat="1" ht="14.15" customHeight="1">
      <c r="A19" s="438" t="s">
        <v>256</v>
      </c>
      <c r="B19" s="435">
        <f>B18+10</f>
        <v>7030010060</v>
      </c>
      <c r="C19" s="436"/>
      <c r="D19" s="435">
        <f>D18+10</f>
        <v>7030011060</v>
      </c>
      <c r="E19" s="436"/>
      <c r="F19" s="435">
        <f>F18+10</f>
        <v>7030012060</v>
      </c>
      <c r="G19" s="436"/>
      <c r="H19" s="435">
        <f>H18+10</f>
        <v>7030013060</v>
      </c>
      <c r="I19" s="436"/>
      <c r="J19" s="435">
        <f>J18+10</f>
        <v>7030014060</v>
      </c>
      <c r="K19" s="436"/>
      <c r="L19" s="435">
        <f>L18+10</f>
        <v>7030015060</v>
      </c>
      <c r="M19" s="436"/>
      <c r="N19" s="435">
        <f>N18+10</f>
        <v>7030016060</v>
      </c>
      <c r="O19" s="436"/>
    </row>
    <row r="20" spans="1:15" s="353" customFormat="1" ht="14.15" customHeight="1">
      <c r="A20" s="437" t="s">
        <v>272</v>
      </c>
      <c r="B20" s="435">
        <f t="shared" ref="B20:N24" si="7">B19+10</f>
        <v>7030010070</v>
      </c>
      <c r="C20" s="436"/>
      <c r="D20" s="435">
        <f t="shared" si="7"/>
        <v>7030011070</v>
      </c>
      <c r="E20" s="436"/>
      <c r="F20" s="435">
        <f t="shared" si="7"/>
        <v>7030012070</v>
      </c>
      <c r="G20" s="436"/>
      <c r="H20" s="435">
        <f t="shared" si="7"/>
        <v>7030013070</v>
      </c>
      <c r="I20" s="436"/>
      <c r="J20" s="435">
        <f t="shared" si="7"/>
        <v>7030014070</v>
      </c>
      <c r="K20" s="436"/>
      <c r="L20" s="435">
        <f t="shared" si="7"/>
        <v>7030015070</v>
      </c>
      <c r="M20" s="436"/>
      <c r="N20" s="435">
        <f t="shared" si="7"/>
        <v>7030016070</v>
      </c>
      <c r="O20" s="436"/>
    </row>
    <row r="21" spans="1:15" s="353" customFormat="1" ht="14.15" customHeight="1">
      <c r="A21" s="437" t="s">
        <v>262</v>
      </c>
      <c r="B21" s="435">
        <f t="shared" si="7"/>
        <v>7030010080</v>
      </c>
      <c r="C21" s="436"/>
      <c r="D21" s="435">
        <f t="shared" si="7"/>
        <v>7030011080</v>
      </c>
      <c r="E21" s="436"/>
      <c r="F21" s="435">
        <f t="shared" si="7"/>
        <v>7030012080</v>
      </c>
      <c r="G21" s="436"/>
      <c r="H21" s="435">
        <f t="shared" si="7"/>
        <v>7030013080</v>
      </c>
      <c r="I21" s="436"/>
      <c r="J21" s="435">
        <f t="shared" si="7"/>
        <v>7030014080</v>
      </c>
      <c r="K21" s="436"/>
      <c r="L21" s="435">
        <f t="shared" si="7"/>
        <v>7030015080</v>
      </c>
      <c r="M21" s="436"/>
      <c r="N21" s="435">
        <f t="shared" si="7"/>
        <v>7030016080</v>
      </c>
      <c r="O21" s="436"/>
    </row>
    <row r="22" spans="1:15" s="353" customFormat="1" ht="14.15" customHeight="1">
      <c r="A22" s="434" t="s">
        <v>424</v>
      </c>
      <c r="B22" s="435">
        <f>B21+5</f>
        <v>7030010085</v>
      </c>
      <c r="C22" s="436"/>
      <c r="D22" s="435">
        <f>D21+5</f>
        <v>7030011085</v>
      </c>
      <c r="E22" s="436"/>
      <c r="F22" s="435">
        <f>F21+5</f>
        <v>7030012085</v>
      </c>
      <c r="G22" s="436"/>
      <c r="H22" s="435">
        <f>H21+5</f>
        <v>7030013085</v>
      </c>
      <c r="I22" s="436"/>
      <c r="J22" s="435">
        <f>J21+5</f>
        <v>7030014085</v>
      </c>
      <c r="K22" s="436"/>
      <c r="L22" s="435">
        <f>L21+5</f>
        <v>7030015085</v>
      </c>
      <c r="M22" s="436"/>
      <c r="N22" s="435">
        <f>N21+5</f>
        <v>7030016085</v>
      </c>
      <c r="O22" s="436"/>
    </row>
    <row r="23" spans="1:15" s="353" customFormat="1" ht="14.15" customHeight="1">
      <c r="A23" s="439" t="s">
        <v>403</v>
      </c>
      <c r="B23" s="435">
        <f>B21+10</f>
        <v>7030010090</v>
      </c>
      <c r="C23" s="436"/>
      <c r="D23" s="435">
        <f>D21+10</f>
        <v>7030011090</v>
      </c>
      <c r="E23" s="436"/>
      <c r="F23" s="435">
        <f>F21+10</f>
        <v>7030012090</v>
      </c>
      <c r="G23" s="436"/>
      <c r="H23" s="435">
        <f>H21+10</f>
        <v>7030013090</v>
      </c>
      <c r="I23" s="436"/>
      <c r="J23" s="435">
        <f>J21+10</f>
        <v>7030014090</v>
      </c>
      <c r="K23" s="436"/>
      <c r="L23" s="435">
        <f>L21+10</f>
        <v>7030015090</v>
      </c>
      <c r="M23" s="436"/>
      <c r="N23" s="435">
        <f>N21+10</f>
        <v>7030016090</v>
      </c>
      <c r="O23" s="436"/>
    </row>
    <row r="24" spans="1:15" s="353" customFormat="1" ht="14.15" customHeight="1">
      <c r="A24" s="440" t="s">
        <v>273</v>
      </c>
      <c r="B24" s="435">
        <f t="shared" si="7"/>
        <v>7030010100</v>
      </c>
      <c r="C24" s="436"/>
      <c r="D24" s="435">
        <f t="shared" si="7"/>
        <v>7030011100</v>
      </c>
      <c r="E24" s="436"/>
      <c r="F24" s="435">
        <f t="shared" si="7"/>
        <v>7030012100</v>
      </c>
      <c r="G24" s="436"/>
      <c r="H24" s="435">
        <f t="shared" si="7"/>
        <v>7030013100</v>
      </c>
      <c r="I24" s="436"/>
      <c r="J24" s="435">
        <f t="shared" si="7"/>
        <v>7030014100</v>
      </c>
      <c r="K24" s="436"/>
      <c r="L24" s="435">
        <f t="shared" si="7"/>
        <v>7030015100</v>
      </c>
      <c r="M24" s="436"/>
      <c r="N24" s="435">
        <f t="shared" si="7"/>
        <v>7030016100</v>
      </c>
      <c r="O24" s="436"/>
    </row>
    <row r="25" spans="1:15" s="353" customFormat="1" ht="14.15" customHeight="1">
      <c r="B25" s="374"/>
      <c r="C25" s="441"/>
      <c r="D25" s="374"/>
      <c r="E25" s="441"/>
      <c r="F25" s="374"/>
      <c r="G25" s="441"/>
      <c r="H25" s="374"/>
      <c r="I25" s="441"/>
      <c r="J25" s="374"/>
      <c r="K25" s="441"/>
      <c r="L25" s="374"/>
      <c r="M25" s="441"/>
      <c r="N25" s="374"/>
      <c r="O25" s="441"/>
    </row>
    <row r="26" spans="1:15" s="398" customFormat="1" ht="23.25" customHeight="1">
      <c r="A26" s="601" t="s">
        <v>463</v>
      </c>
      <c r="B26" s="602"/>
      <c r="C26" s="602"/>
      <c r="D26" s="602"/>
      <c r="E26" s="603"/>
      <c r="O26" s="487" t="s">
        <v>433</v>
      </c>
    </row>
    <row r="27" spans="1:15" s="398" customFormat="1" ht="14.15" customHeight="1">
      <c r="O27" s="354" t="s">
        <v>274</v>
      </c>
    </row>
    <row r="28" spans="1:15" s="398" customFormat="1" ht="14.15" customHeight="1"/>
    <row r="29" spans="1:15" s="398" customFormat="1" ht="14.15" customHeight="1"/>
    <row r="30" spans="1:15" s="398" customFormat="1" ht="14.15" customHeight="1"/>
    <row r="31" spans="1:15" s="398" customFormat="1" ht="14.15" customHeight="1"/>
    <row r="32" spans="1:15" s="398" customFormat="1" ht="14.15" customHeight="1"/>
    <row r="33" s="398" customFormat="1" ht="14.15" customHeight="1"/>
  </sheetData>
  <mergeCells count="11">
    <mergeCell ref="A26:E26"/>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69B2E-BF2F-489B-A562-BDC772B68F10}">
  <sheetPr>
    <pageSetUpPr fitToPage="1"/>
  </sheetPr>
  <dimension ref="A1:X1048573"/>
  <sheetViews>
    <sheetView showGridLines="0" zoomScaleNormal="100" workbookViewId="0">
      <pane xSplit="1" ySplit="9" topLeftCell="B10" activePane="bottomRight" state="frozen"/>
      <selection pane="topRight" activeCell="A21" sqref="A21"/>
      <selection pane="bottomLeft" activeCell="A21" sqref="A21"/>
      <selection pane="bottomRight" activeCell="B10" sqref="B10"/>
    </sheetView>
  </sheetViews>
  <sheetFormatPr defaultColWidth="9.453125" defaultRowHeight="14"/>
  <cols>
    <col min="1" max="1" width="76.453125" style="425" customWidth="1"/>
    <col min="2" max="18" width="15.453125" style="425" customWidth="1"/>
    <col min="19" max="19" width="10.453125" style="425" customWidth="1"/>
    <col min="20" max="20" width="15.453125" style="425" customWidth="1"/>
    <col min="21" max="21" width="10.54296875" style="425" customWidth="1"/>
    <col min="22" max="22" width="9.54296875" style="425" customWidth="1"/>
    <col min="23" max="23" width="15.453125" style="425" customWidth="1"/>
    <col min="24" max="16384" width="9.453125" style="425"/>
  </cols>
  <sheetData>
    <row r="1" spans="1:23" ht="24.65" customHeight="1">
      <c r="A1" s="607"/>
      <c r="B1" s="607"/>
      <c r="C1" s="607"/>
      <c r="D1" s="607"/>
      <c r="P1" s="608" t="s">
        <v>31</v>
      </c>
      <c r="Q1" s="608"/>
    </row>
    <row r="2" spans="1:23" ht="17.899999999999999" customHeight="1">
      <c r="P2" s="427"/>
      <c r="Q2" s="446"/>
    </row>
    <row r="3" spans="1:23" s="429" customFormat="1" ht="15" customHeight="1">
      <c r="A3" s="428" t="s">
        <v>32</v>
      </c>
      <c r="B3" s="358"/>
      <c r="C3" s="358"/>
      <c r="D3" s="358"/>
      <c r="E3" s="358"/>
      <c r="H3" s="430"/>
      <c r="Q3" s="432" t="s">
        <v>33</v>
      </c>
    </row>
    <row r="4" spans="1:23" s="353" customFormat="1" ht="14.15" customHeight="1">
      <c r="A4" s="567" t="s">
        <v>275</v>
      </c>
      <c r="B4" s="567"/>
      <c r="C4" s="567"/>
      <c r="D4" s="567"/>
      <c r="E4" s="567"/>
      <c r="F4" s="567"/>
      <c r="G4" s="567"/>
      <c r="H4" s="567"/>
      <c r="I4" s="567"/>
      <c r="J4" s="567"/>
      <c r="K4" s="567"/>
      <c r="L4" s="567"/>
      <c r="M4" s="567"/>
      <c r="N4" s="567"/>
      <c r="O4" s="567"/>
      <c r="P4" s="567"/>
      <c r="Q4" s="567"/>
      <c r="R4" s="567"/>
      <c r="S4" s="567"/>
      <c r="T4" s="567"/>
      <c r="U4" s="567"/>
      <c r="V4" s="567"/>
      <c r="W4" s="567"/>
    </row>
    <row r="5" spans="1:23" s="351" customFormat="1" ht="18">
      <c r="A5" s="568" t="s">
        <v>276</v>
      </c>
      <c r="B5" s="568"/>
      <c r="C5" s="568"/>
      <c r="D5" s="568"/>
      <c r="E5" s="568"/>
      <c r="F5" s="568"/>
      <c r="G5" s="568"/>
      <c r="H5" s="568"/>
      <c r="I5" s="568"/>
      <c r="J5" s="568"/>
      <c r="K5" s="568"/>
      <c r="L5" s="568"/>
      <c r="M5" s="568"/>
      <c r="N5" s="568"/>
      <c r="O5" s="568"/>
      <c r="P5" s="568"/>
      <c r="Q5" s="568"/>
      <c r="R5" s="568"/>
      <c r="S5" s="568"/>
      <c r="T5" s="568"/>
      <c r="U5" s="568"/>
      <c r="V5" s="568"/>
      <c r="W5" s="568"/>
    </row>
    <row r="6" spans="1:23" s="351" customFormat="1">
      <c r="A6" s="569" t="s">
        <v>69</v>
      </c>
      <c r="B6" s="569"/>
      <c r="C6" s="569"/>
      <c r="D6" s="569"/>
      <c r="E6" s="569"/>
      <c r="F6" s="569"/>
      <c r="G6" s="569"/>
      <c r="H6" s="569"/>
      <c r="I6" s="569"/>
      <c r="J6" s="569"/>
      <c r="K6" s="569"/>
      <c r="L6" s="569"/>
      <c r="M6" s="569"/>
      <c r="N6" s="569"/>
      <c r="O6" s="569"/>
      <c r="P6" s="569"/>
      <c r="Q6" s="569"/>
      <c r="R6" s="569"/>
      <c r="S6" s="569"/>
      <c r="T6" s="569"/>
      <c r="U6" s="569"/>
      <c r="V6" s="569"/>
      <c r="W6" s="569"/>
    </row>
    <row r="7" spans="1:23" s="353" customFormat="1" ht="15" customHeight="1"/>
    <row r="8" spans="1:23" s="353" customFormat="1" ht="13.4" customHeight="1"/>
    <row r="9" spans="1:23" s="353" customFormat="1" ht="14.15" customHeight="1">
      <c r="A9" s="433"/>
      <c r="B9" s="609" t="s">
        <v>193</v>
      </c>
      <c r="C9" s="571"/>
      <c r="D9" s="609" t="s">
        <v>194</v>
      </c>
      <c r="E9" s="571"/>
      <c r="F9" s="609" t="s">
        <v>195</v>
      </c>
      <c r="G9" s="571"/>
      <c r="H9" s="609" t="s">
        <v>196</v>
      </c>
      <c r="I9" s="571"/>
      <c r="J9" s="609" t="s">
        <v>197</v>
      </c>
      <c r="K9" s="571"/>
      <c r="L9" s="609" t="s">
        <v>198</v>
      </c>
      <c r="M9" s="571"/>
      <c r="N9" s="609" t="s">
        <v>199</v>
      </c>
      <c r="O9" s="571"/>
    </row>
    <row r="10" spans="1:23" s="353" customFormat="1" ht="14.15" customHeight="1">
      <c r="A10" s="434" t="s">
        <v>379</v>
      </c>
      <c r="B10" s="435">
        <v>7040010010</v>
      </c>
      <c r="C10" s="434"/>
      <c r="D10" s="435">
        <f>B10+1000</f>
        <v>7040011010</v>
      </c>
      <c r="E10" s="434"/>
      <c r="F10" s="435">
        <f>D10+1000</f>
        <v>7040012010</v>
      </c>
      <c r="G10" s="435"/>
      <c r="H10" s="435">
        <f>F10+1000</f>
        <v>7040013010</v>
      </c>
      <c r="I10" s="435"/>
      <c r="J10" s="435">
        <f>H10+1000</f>
        <v>7040014010</v>
      </c>
      <c r="K10" s="435"/>
      <c r="L10" s="435">
        <f>J10+1000</f>
        <v>7040015010</v>
      </c>
      <c r="M10" s="435"/>
      <c r="N10" s="435">
        <f>L10+1000</f>
        <v>7040016010</v>
      </c>
      <c r="O10" s="435"/>
    </row>
    <row r="11" spans="1:23" s="353" customFormat="1" ht="14.15" customHeight="1">
      <c r="A11" s="434" t="s">
        <v>380</v>
      </c>
      <c r="B11" s="435">
        <f>B10+10</f>
        <v>7040010020</v>
      </c>
      <c r="C11" s="437"/>
      <c r="D11" s="435">
        <f>D10+10</f>
        <v>7040011020</v>
      </c>
      <c r="E11" s="437"/>
      <c r="F11" s="435">
        <f>F10+10</f>
        <v>7040012020</v>
      </c>
      <c r="G11" s="435"/>
      <c r="H11" s="435">
        <f>H10+10</f>
        <v>7040013020</v>
      </c>
      <c r="I11" s="435"/>
      <c r="J11" s="435">
        <f>J10+10</f>
        <v>7040014020</v>
      </c>
      <c r="K11" s="435"/>
      <c r="L11" s="435">
        <f>L10+10</f>
        <v>7040015020</v>
      </c>
      <c r="M11" s="435"/>
      <c r="N11" s="435">
        <f>N10+10</f>
        <v>7040016020</v>
      </c>
      <c r="O11" s="435"/>
    </row>
    <row r="12" spans="1:23" s="353" customFormat="1" ht="14.15" customHeight="1">
      <c r="A12" s="434" t="s">
        <v>381</v>
      </c>
      <c r="B12" s="435">
        <f>B11+10</f>
        <v>7040010030</v>
      </c>
      <c r="C12" s="437"/>
      <c r="D12" s="435">
        <f>D11+10</f>
        <v>7040011030</v>
      </c>
      <c r="E12" s="437"/>
      <c r="F12" s="435">
        <f>F11+10</f>
        <v>7040012030</v>
      </c>
      <c r="G12" s="435"/>
      <c r="H12" s="435">
        <f>H11+10</f>
        <v>7040013030</v>
      </c>
      <c r="I12" s="435"/>
      <c r="J12" s="435">
        <f>J11+10</f>
        <v>7040014030</v>
      </c>
      <c r="K12" s="435"/>
      <c r="L12" s="435">
        <f>L11+10</f>
        <v>7040015030</v>
      </c>
      <c r="M12" s="435"/>
      <c r="N12" s="435">
        <f>N11+10</f>
        <v>7040016030</v>
      </c>
      <c r="O12" s="435"/>
    </row>
    <row r="13" spans="1:23" s="353" customFormat="1" ht="13.5" customHeight="1">
      <c r="A13" s="434" t="s">
        <v>382</v>
      </c>
      <c r="B13" s="435">
        <f>B12+10</f>
        <v>7040010040</v>
      </c>
      <c r="C13" s="437"/>
      <c r="D13" s="435">
        <f>D12+10</f>
        <v>7040011040</v>
      </c>
      <c r="E13" s="437"/>
      <c r="F13" s="435">
        <f>F12+10</f>
        <v>7040012040</v>
      </c>
      <c r="G13" s="435"/>
      <c r="H13" s="435">
        <f>H12+10</f>
        <v>7040013040</v>
      </c>
      <c r="I13" s="435"/>
      <c r="J13" s="435">
        <f>J12+10</f>
        <v>7040014040</v>
      </c>
      <c r="K13" s="435"/>
      <c r="L13" s="435">
        <f>L12+10</f>
        <v>7040015040</v>
      </c>
      <c r="M13" s="435"/>
      <c r="N13" s="435">
        <f>N12+10</f>
        <v>7040016040</v>
      </c>
      <c r="O13" s="435"/>
    </row>
    <row r="14" spans="1:23" s="353" customFormat="1" ht="14.15" customHeight="1">
      <c r="A14" s="439" t="s">
        <v>404</v>
      </c>
      <c r="B14" s="435">
        <f>B13+10</f>
        <v>7040010050</v>
      </c>
      <c r="C14" s="437"/>
      <c r="D14" s="435">
        <f>D13+10</f>
        <v>7040011050</v>
      </c>
      <c r="E14" s="437"/>
      <c r="F14" s="435">
        <f>F13+10</f>
        <v>7040012050</v>
      </c>
      <c r="G14" s="435"/>
      <c r="H14" s="435">
        <f>H13+10</f>
        <v>7040013050</v>
      </c>
      <c r="I14" s="435"/>
      <c r="J14" s="435">
        <f>J13+10</f>
        <v>7040014050</v>
      </c>
      <c r="K14" s="435"/>
      <c r="L14" s="435">
        <f>L13+10</f>
        <v>7040015050</v>
      </c>
      <c r="M14" s="435"/>
      <c r="N14" s="435">
        <f>N13+10</f>
        <v>7040016050</v>
      </c>
      <c r="O14" s="435"/>
    </row>
    <row r="15" spans="1:23" s="353" customFormat="1" ht="14.15" customHeight="1">
      <c r="A15" s="440" t="s">
        <v>277</v>
      </c>
      <c r="B15" s="435">
        <f>B14+10</f>
        <v>7040010060</v>
      </c>
      <c r="C15" s="434"/>
      <c r="D15" s="435">
        <f>D14+10</f>
        <v>7040011060</v>
      </c>
      <c r="E15" s="434"/>
      <c r="F15" s="435">
        <f>F14+10</f>
        <v>7040012060</v>
      </c>
      <c r="G15" s="434"/>
      <c r="H15" s="435">
        <f>H14+10</f>
        <v>7040013060</v>
      </c>
      <c r="I15" s="434"/>
      <c r="J15" s="435">
        <f>J14+10</f>
        <v>7040014060</v>
      </c>
      <c r="K15" s="434"/>
      <c r="L15" s="435">
        <f>L14+10</f>
        <v>7040015060</v>
      </c>
      <c r="M15" s="434"/>
      <c r="N15" s="435">
        <f>N14+10</f>
        <v>7040016060</v>
      </c>
      <c r="O15" s="434"/>
    </row>
    <row r="16" spans="1:23" s="353" customFormat="1" ht="14.15" customHeight="1">
      <c r="A16" s="447"/>
      <c r="B16" s="447"/>
      <c r="C16" s="447"/>
      <c r="D16" s="447"/>
      <c r="E16" s="447"/>
      <c r="F16" s="442"/>
      <c r="G16" s="442"/>
      <c r="H16" s="448"/>
      <c r="I16" s="442"/>
      <c r="J16" s="448"/>
      <c r="K16" s="442"/>
      <c r="L16" s="448"/>
      <c r="M16" s="442"/>
      <c r="N16" s="448"/>
      <c r="O16" s="449"/>
    </row>
    <row r="17" spans="1:24" s="449" customFormat="1" ht="14.15" customHeight="1">
      <c r="A17" s="601" t="s">
        <v>405</v>
      </c>
      <c r="B17" s="602"/>
      <c r="C17" s="602"/>
      <c r="D17" s="602"/>
      <c r="E17" s="447"/>
      <c r="F17" s="442"/>
      <c r="G17" s="442"/>
      <c r="H17" s="448"/>
      <c r="I17" s="442"/>
      <c r="J17" s="448"/>
      <c r="K17" s="442"/>
      <c r="L17" s="448"/>
      <c r="M17" s="442"/>
      <c r="N17" s="448"/>
      <c r="S17" s="353"/>
    </row>
    <row r="18" spans="1:24" s="449" customFormat="1" ht="14.15" customHeight="1">
      <c r="A18" s="447"/>
      <c r="B18" s="447"/>
      <c r="C18" s="447"/>
      <c r="D18" s="447"/>
      <c r="E18" s="447"/>
      <c r="F18" s="442"/>
      <c r="G18" s="442"/>
      <c r="H18" s="448"/>
      <c r="I18" s="442"/>
      <c r="J18" s="448"/>
      <c r="K18" s="442"/>
      <c r="L18" s="448"/>
      <c r="M18" s="442"/>
      <c r="N18" s="448"/>
      <c r="S18" s="353"/>
    </row>
    <row r="19" spans="1:24" s="449" customFormat="1" ht="14.15" customHeight="1">
      <c r="A19" s="447"/>
      <c r="B19" s="447"/>
      <c r="C19" s="447"/>
      <c r="D19" s="447"/>
      <c r="E19" s="447"/>
      <c r="F19" s="442"/>
      <c r="G19" s="442"/>
      <c r="H19" s="448"/>
      <c r="I19" s="442"/>
      <c r="J19" s="448"/>
      <c r="K19" s="442"/>
      <c r="L19" s="448"/>
      <c r="M19" s="442"/>
      <c r="N19" s="448"/>
      <c r="S19" s="353"/>
      <c r="U19" s="353"/>
      <c r="V19" s="353"/>
      <c r="W19" s="353"/>
      <c r="X19" s="353"/>
    </row>
    <row r="20" spans="1:24" s="449" customFormat="1" ht="14.15" customHeight="1">
      <c r="A20" s="450"/>
      <c r="B20" s="450"/>
      <c r="C20" s="450"/>
      <c r="D20" s="450"/>
      <c r="E20" s="450"/>
      <c r="F20" s="374"/>
      <c r="G20" s="374"/>
      <c r="H20" s="441"/>
      <c r="I20" s="374"/>
      <c r="J20" s="441"/>
      <c r="K20" s="374"/>
      <c r="L20" s="441"/>
      <c r="M20" s="374"/>
      <c r="N20" s="441"/>
      <c r="O20" s="353"/>
      <c r="Q20" s="487" t="s">
        <v>433</v>
      </c>
    </row>
    <row r="21" spans="1:24" s="353" customFormat="1" ht="14.15" customHeight="1">
      <c r="A21" s="447"/>
      <c r="B21" s="447"/>
      <c r="C21" s="447"/>
      <c r="D21" s="447"/>
      <c r="E21" s="447"/>
      <c r="F21" s="442"/>
      <c r="G21" s="442"/>
      <c r="H21" s="448"/>
      <c r="I21" s="442"/>
      <c r="J21" s="448"/>
      <c r="K21" s="442"/>
      <c r="L21" s="448"/>
      <c r="M21" s="442"/>
      <c r="N21" s="448"/>
      <c r="O21" s="449"/>
      <c r="Q21" s="354" t="s">
        <v>278</v>
      </c>
    </row>
    <row r="22" spans="1:24" s="449" customFormat="1" ht="14.15" customHeight="1">
      <c r="A22" s="447"/>
      <c r="B22" s="447"/>
      <c r="C22" s="447"/>
      <c r="D22" s="447"/>
      <c r="E22" s="447"/>
      <c r="F22" s="442"/>
      <c r="G22" s="442"/>
      <c r="H22" s="448"/>
      <c r="I22" s="442"/>
      <c r="J22" s="448"/>
      <c r="K22" s="442"/>
      <c r="L22" s="448"/>
      <c r="M22" s="442"/>
      <c r="N22" s="448"/>
      <c r="P22" s="353"/>
      <c r="Q22" s="353"/>
    </row>
    <row r="23" spans="1:24" s="449" customFormat="1" ht="14.15" customHeight="1">
      <c r="E23" s="376"/>
      <c r="F23" s="374"/>
      <c r="G23" s="374"/>
      <c r="H23" s="441"/>
      <c r="I23" s="374"/>
      <c r="J23" s="441"/>
      <c r="K23" s="374"/>
      <c r="L23" s="441"/>
      <c r="M23" s="374"/>
      <c r="N23" s="441"/>
      <c r="O23" s="353"/>
      <c r="U23" s="353"/>
      <c r="V23" s="353"/>
      <c r="W23" s="353"/>
      <c r="X23" s="353"/>
    </row>
    <row r="24" spans="1:24" s="353" customFormat="1" ht="14.15" customHeight="1">
      <c r="A24" s="447"/>
      <c r="B24" s="447"/>
      <c r="C24" s="447"/>
      <c r="D24" s="447"/>
      <c r="E24" s="447"/>
      <c r="F24" s="442"/>
      <c r="G24" s="442"/>
      <c r="H24" s="448"/>
      <c r="I24" s="442"/>
      <c r="J24" s="448"/>
      <c r="K24" s="442"/>
      <c r="L24" s="448"/>
      <c r="M24" s="442"/>
      <c r="N24" s="448"/>
      <c r="O24" s="449"/>
    </row>
    <row r="25" spans="1:24" s="449" customFormat="1" ht="14.15" customHeight="1">
      <c r="A25" s="447"/>
      <c r="B25" s="447"/>
      <c r="C25" s="447"/>
      <c r="D25" s="447"/>
      <c r="E25" s="447"/>
      <c r="F25" s="442"/>
      <c r="G25" s="442"/>
      <c r="H25" s="448"/>
      <c r="I25" s="442"/>
      <c r="J25" s="448"/>
      <c r="K25" s="442"/>
      <c r="L25" s="448"/>
      <c r="M25" s="442"/>
      <c r="N25" s="448"/>
    </row>
    <row r="26" spans="1:24" s="449" customFormat="1" ht="14.15" customHeight="1">
      <c r="A26" s="447"/>
      <c r="B26" s="447"/>
      <c r="C26" s="447"/>
      <c r="D26" s="447"/>
      <c r="E26" s="447"/>
      <c r="F26" s="442"/>
      <c r="G26" s="442"/>
      <c r="H26" s="448"/>
      <c r="I26" s="442"/>
      <c r="J26" s="448"/>
      <c r="K26" s="442"/>
      <c r="L26" s="448"/>
      <c r="M26" s="442"/>
      <c r="N26" s="448"/>
    </row>
    <row r="27" spans="1:24" s="449" customFormat="1" ht="14.15" customHeight="1">
      <c r="A27" s="376"/>
      <c r="B27" s="376"/>
      <c r="C27" s="376"/>
      <c r="D27" s="376"/>
      <c r="E27" s="376"/>
      <c r="F27" s="374"/>
      <c r="G27" s="374"/>
      <c r="H27" s="441"/>
      <c r="I27" s="374"/>
      <c r="J27" s="441"/>
      <c r="K27" s="374"/>
      <c r="L27" s="441"/>
      <c r="M27" s="374"/>
      <c r="N27" s="441"/>
      <c r="O27" s="353"/>
    </row>
    <row r="28" spans="1:24" s="353" customFormat="1" ht="14.15" customHeight="1">
      <c r="A28" s="447"/>
      <c r="B28" s="447"/>
      <c r="C28" s="447"/>
      <c r="D28" s="447"/>
      <c r="E28" s="447"/>
      <c r="F28" s="442"/>
      <c r="G28" s="442"/>
      <c r="H28" s="448"/>
      <c r="I28" s="442"/>
      <c r="J28" s="448"/>
      <c r="K28" s="442"/>
      <c r="L28" s="448"/>
      <c r="M28" s="442"/>
      <c r="N28" s="448"/>
      <c r="O28" s="449"/>
    </row>
    <row r="29" spans="1:24" s="449" customFormat="1" ht="14.15" customHeight="1">
      <c r="A29" s="443"/>
      <c r="B29" s="443"/>
      <c r="C29" s="443"/>
      <c r="D29" s="443"/>
      <c r="E29" s="443"/>
      <c r="F29" s="374"/>
      <c r="G29" s="374"/>
      <c r="H29" s="441"/>
      <c r="I29" s="374"/>
      <c r="J29" s="441"/>
      <c r="K29" s="374"/>
      <c r="L29" s="441"/>
      <c r="M29" s="374"/>
      <c r="N29" s="441"/>
      <c r="O29" s="353"/>
    </row>
    <row r="30" spans="1:24" s="353" customFormat="1" ht="14.15" customHeight="1">
      <c r="A30" s="451"/>
      <c r="B30" s="451"/>
      <c r="C30" s="451"/>
      <c r="D30" s="451"/>
      <c r="E30" s="451"/>
      <c r="F30" s="374"/>
      <c r="G30" s="374"/>
      <c r="H30" s="441"/>
      <c r="I30" s="374"/>
      <c r="J30" s="441"/>
      <c r="K30" s="374"/>
      <c r="L30" s="441"/>
      <c r="M30" s="374"/>
      <c r="N30" s="441"/>
    </row>
    <row r="31" spans="1:24" s="353" customFormat="1" ht="14.15" customHeight="1">
      <c r="A31" s="444"/>
      <c r="B31" s="444"/>
      <c r="C31" s="444"/>
      <c r="D31" s="444"/>
      <c r="E31" s="444"/>
      <c r="F31" s="374"/>
      <c r="G31" s="374"/>
      <c r="H31" s="441"/>
      <c r="I31" s="374"/>
      <c r="J31" s="441"/>
      <c r="K31" s="374"/>
      <c r="L31" s="441"/>
      <c r="M31" s="374"/>
      <c r="N31" s="441"/>
    </row>
    <row r="32" spans="1:24" s="353" customFormat="1" ht="14.15" customHeight="1">
      <c r="A32" s="445"/>
      <c r="B32" s="445"/>
      <c r="C32" s="445"/>
      <c r="D32" s="445"/>
      <c r="E32" s="445"/>
      <c r="F32" s="374"/>
      <c r="G32" s="374"/>
      <c r="H32" s="441"/>
      <c r="I32" s="374"/>
      <c r="J32" s="441"/>
      <c r="K32" s="374"/>
      <c r="L32" s="441"/>
      <c r="M32" s="374"/>
      <c r="N32" s="441"/>
    </row>
    <row r="33" spans="1:15" s="353" customFormat="1" ht="14.15" customHeight="1">
      <c r="A33" s="452"/>
      <c r="B33" s="452"/>
      <c r="C33" s="452"/>
      <c r="D33" s="452"/>
      <c r="E33" s="452"/>
      <c r="F33" s="442"/>
      <c r="G33" s="442"/>
      <c r="H33" s="448"/>
      <c r="I33" s="442"/>
      <c r="J33" s="448"/>
      <c r="K33" s="442"/>
      <c r="L33" s="448"/>
      <c r="M33" s="442"/>
      <c r="N33" s="448"/>
      <c r="O33" s="449"/>
    </row>
    <row r="34" spans="1:15" s="449" customFormat="1" ht="14.15" customHeight="1">
      <c r="A34" s="445"/>
      <c r="B34" s="445"/>
      <c r="C34" s="445"/>
      <c r="D34" s="445"/>
      <c r="E34" s="445"/>
      <c r="F34" s="374"/>
      <c r="G34" s="374"/>
      <c r="H34" s="441"/>
      <c r="I34" s="374"/>
      <c r="J34" s="441"/>
      <c r="K34" s="374"/>
      <c r="L34" s="441"/>
      <c r="M34" s="374"/>
      <c r="N34" s="441"/>
      <c r="O34" s="353"/>
    </row>
    <row r="35" spans="1:15" s="353" customFormat="1" ht="14.15" customHeight="1">
      <c r="A35" s="445"/>
      <c r="B35" s="445"/>
      <c r="C35" s="445"/>
      <c r="D35" s="445"/>
      <c r="E35" s="445"/>
      <c r="F35" s="374"/>
      <c r="G35" s="374"/>
      <c r="H35" s="441"/>
      <c r="I35" s="374"/>
      <c r="J35" s="441"/>
      <c r="K35" s="374"/>
      <c r="L35" s="441"/>
      <c r="M35" s="374"/>
      <c r="N35" s="441"/>
    </row>
    <row r="36" spans="1:15" s="353" customFormat="1" ht="14.15" customHeight="1">
      <c r="A36" s="452"/>
      <c r="B36" s="452"/>
      <c r="C36" s="452"/>
      <c r="D36" s="452"/>
      <c r="E36" s="452"/>
      <c r="F36" s="442"/>
      <c r="G36" s="442"/>
      <c r="H36" s="448"/>
      <c r="I36" s="442"/>
      <c r="J36" s="448"/>
      <c r="K36" s="442"/>
      <c r="L36" s="448"/>
      <c r="M36" s="442"/>
      <c r="N36" s="448"/>
      <c r="O36" s="449"/>
    </row>
    <row r="37" spans="1:15" s="449" customFormat="1" ht="14.15" customHeight="1">
      <c r="A37" s="445"/>
      <c r="B37" s="445"/>
      <c r="C37" s="445"/>
      <c r="D37" s="445"/>
      <c r="E37" s="445"/>
      <c r="F37" s="374"/>
      <c r="G37" s="374"/>
      <c r="H37" s="441"/>
      <c r="I37" s="374"/>
      <c r="J37" s="441"/>
      <c r="K37" s="374"/>
      <c r="L37" s="441"/>
      <c r="M37" s="374"/>
      <c r="N37" s="441"/>
      <c r="O37" s="353"/>
    </row>
    <row r="38" spans="1:15" s="353" customFormat="1" ht="14.15" customHeight="1">
      <c r="A38" s="445"/>
      <c r="B38" s="445"/>
      <c r="C38" s="445"/>
      <c r="D38" s="445"/>
      <c r="E38" s="445"/>
      <c r="F38" s="374"/>
      <c r="G38" s="374"/>
      <c r="H38" s="441"/>
      <c r="I38" s="374"/>
      <c r="J38" s="441"/>
      <c r="K38" s="374"/>
      <c r="L38" s="441"/>
      <c r="M38" s="374"/>
      <c r="N38" s="441"/>
    </row>
    <row r="39" spans="1:15" s="353" customFormat="1" ht="14.15" customHeight="1">
      <c r="F39" s="441"/>
      <c r="G39" s="441"/>
      <c r="H39" s="441"/>
      <c r="I39" s="374"/>
      <c r="J39" s="441"/>
      <c r="K39" s="374"/>
      <c r="L39" s="441"/>
      <c r="M39" s="374"/>
    </row>
    <row r="40" spans="1:15" s="353" customFormat="1" ht="14.15" customHeight="1">
      <c r="A40" s="398"/>
      <c r="B40" s="398"/>
      <c r="C40" s="398"/>
      <c r="D40" s="398"/>
      <c r="E40" s="398"/>
      <c r="F40" s="398"/>
      <c r="G40" s="398"/>
      <c r="H40" s="398"/>
      <c r="I40" s="398"/>
      <c r="J40" s="398"/>
      <c r="K40" s="398"/>
      <c r="L40" s="398"/>
      <c r="M40" s="398"/>
      <c r="N40" s="398"/>
      <c r="O40" s="398"/>
    </row>
    <row r="41" spans="1:15" s="398" customFormat="1" ht="14.15" customHeight="1"/>
    <row r="42" spans="1:15" s="398" customFormat="1" ht="14.15" customHeight="1"/>
    <row r="43" spans="1:15" s="398" customFormat="1" ht="14.15" customHeight="1"/>
    <row r="44" spans="1:15" s="398" customFormat="1" ht="14.15" customHeight="1"/>
    <row r="45" spans="1:15" s="398" customFormat="1" ht="14.15" customHeight="1"/>
    <row r="46" spans="1:15" s="398" customFormat="1" ht="14.15" customHeight="1"/>
    <row r="47" spans="1:15" s="398" customFormat="1" ht="14.15" customHeight="1"/>
    <row r="48" spans="1:15" s="398" customFormat="1" ht="14.15" customHeight="1">
      <c r="A48" s="425"/>
      <c r="B48" s="425"/>
      <c r="C48" s="425"/>
      <c r="D48" s="425"/>
      <c r="E48" s="425"/>
      <c r="F48" s="425"/>
      <c r="G48" s="425"/>
      <c r="H48" s="425"/>
      <c r="I48" s="425"/>
      <c r="J48" s="425"/>
      <c r="K48" s="425"/>
      <c r="L48" s="425"/>
      <c r="M48" s="425"/>
      <c r="N48" s="425"/>
      <c r="O48" s="425"/>
    </row>
    <row r="1048573" spans="6:6">
      <c r="F1048573" s="435"/>
    </row>
  </sheetData>
  <mergeCells count="13">
    <mergeCell ref="A17:D17"/>
    <mergeCell ref="A6:W6"/>
    <mergeCell ref="A1:D1"/>
    <mergeCell ref="P1:Q1"/>
    <mergeCell ref="A4:W4"/>
    <mergeCell ref="A5:W5"/>
    <mergeCell ref="J9:K9"/>
    <mergeCell ref="L9:M9"/>
    <mergeCell ref="N9:O9"/>
    <mergeCell ref="B9:C9"/>
    <mergeCell ref="D9:E9"/>
    <mergeCell ref="F9:G9"/>
    <mergeCell ref="H9:I9"/>
  </mergeCells>
  <printOptions horizontalCentered="1"/>
  <pageMargins left="0.39370078740157483" right="0.39370078740157483" top="0.39370078740157483" bottom="0.39370078740157483" header="0.39370078740157483" footer="0.39370078740157483"/>
  <pageSetup paperSize="5"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pageSetUpPr fitToPage="1"/>
  </sheetPr>
  <dimension ref="A1:AF49"/>
  <sheetViews>
    <sheetView showGridLines="0" zoomScaleNormal="100" workbookViewId="0"/>
  </sheetViews>
  <sheetFormatPr defaultColWidth="9.453125" defaultRowHeight="14"/>
  <cols>
    <col min="1" max="1" width="43.453125" style="5" customWidth="1"/>
    <col min="2" max="2" width="12.453125" style="6" customWidth="1"/>
    <col min="3" max="3" width="6.54296875" style="30" customWidth="1"/>
    <col min="4" max="4" width="8.54296875" style="5" customWidth="1"/>
    <col min="5" max="5" width="11.54296875" style="5" customWidth="1"/>
    <col min="6" max="6" width="8.54296875" style="5" customWidth="1"/>
    <col min="7" max="7" width="11.54296875" style="5" customWidth="1"/>
    <col min="8" max="8" width="8.54296875" style="5" customWidth="1"/>
    <col min="9" max="9" width="11.54296875" style="5" customWidth="1"/>
    <col min="10" max="10" width="8.54296875" style="5" customWidth="1"/>
    <col min="11" max="11" width="11.54296875" style="5" customWidth="1"/>
    <col min="12" max="12" width="8.54296875" style="5" customWidth="1"/>
    <col min="13" max="13" width="11.54296875" style="5" customWidth="1"/>
    <col min="14" max="14" width="8.54296875" style="5" customWidth="1"/>
    <col min="15" max="15" width="11.54296875" style="5" customWidth="1"/>
    <col min="16" max="16" width="8.54296875" style="5" customWidth="1"/>
    <col min="17" max="17" width="11.54296875" style="5" customWidth="1"/>
    <col min="18" max="18" width="3.54296875" style="5" customWidth="1"/>
    <col min="19" max="19" width="8.54296875" style="5" customWidth="1"/>
    <col min="20" max="20" width="11.54296875" style="5" customWidth="1"/>
    <col min="21" max="21" width="8.54296875" style="5" customWidth="1"/>
    <col min="22" max="22" width="11.54296875" style="5" customWidth="1"/>
    <col min="23" max="23" width="8.54296875" style="5" customWidth="1"/>
    <col min="24" max="24" width="11.54296875" style="5" customWidth="1"/>
    <col min="25" max="25" width="8.54296875" style="5" customWidth="1"/>
    <col min="26" max="26" width="11.54296875" style="5" customWidth="1"/>
    <col min="27" max="27" width="8.54296875" style="5" customWidth="1"/>
    <col min="28" max="28" width="11.54296875" style="5" customWidth="1"/>
    <col min="29" max="29" width="8.54296875" style="5" customWidth="1"/>
    <col min="30" max="30" width="11.54296875" style="5" customWidth="1"/>
    <col min="31" max="31" width="8.54296875" style="5" customWidth="1"/>
    <col min="32" max="32" width="11.54296875" style="5" customWidth="1"/>
    <col min="33" max="16384" width="9.453125" style="5"/>
  </cols>
  <sheetData>
    <row r="1" spans="1:32" ht="24">
      <c r="A1" s="21"/>
      <c r="B1" s="30"/>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149" t="s">
        <v>31</v>
      </c>
    </row>
    <row r="2" spans="1:32" ht="27" customHeight="1">
      <c r="A2" s="21"/>
      <c r="B2" s="247"/>
      <c r="C2" s="247"/>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149"/>
    </row>
    <row r="3" spans="1:32" s="145" customFormat="1" ht="15" customHeight="1">
      <c r="A3" s="150" t="s">
        <v>32</v>
      </c>
      <c r="E3" s="146"/>
      <c r="AE3" s="151"/>
      <c r="AF3" s="152" t="s">
        <v>33</v>
      </c>
    </row>
    <row r="4" spans="1:32" s="8" customFormat="1" ht="15.65" customHeight="1">
      <c r="A4" s="563" t="s">
        <v>279</v>
      </c>
      <c r="B4" s="563"/>
      <c r="C4" s="563"/>
      <c r="D4" s="563"/>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row>
    <row r="5" spans="1:32" ht="21.65" customHeight="1">
      <c r="A5" s="590" t="s">
        <v>280</v>
      </c>
      <c r="B5" s="590"/>
      <c r="C5" s="590"/>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row>
    <row r="6" spans="1:32" s="7" customFormat="1" ht="15.65" customHeight="1">
      <c r="A6" s="599" t="s">
        <v>69</v>
      </c>
      <c r="B6" s="599"/>
      <c r="C6" s="599"/>
      <c r="D6" s="599"/>
      <c r="E6" s="599"/>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row>
    <row r="7" spans="1:32" s="7" customFormat="1" ht="15.65" customHeight="1">
      <c r="B7" s="126"/>
      <c r="C7" s="32"/>
    </row>
    <row r="8" spans="1:32" s="8" customFormat="1" ht="22.4" customHeight="1">
      <c r="B8" s="9"/>
      <c r="C8" s="194" t="s">
        <v>281</v>
      </c>
      <c r="D8" s="591" t="s">
        <v>193</v>
      </c>
      <c r="E8" s="591"/>
      <c r="F8" s="588" t="s">
        <v>194</v>
      </c>
      <c r="G8" s="589"/>
      <c r="H8" s="588" t="s">
        <v>195</v>
      </c>
      <c r="I8" s="589"/>
      <c r="J8" s="588" t="s">
        <v>196</v>
      </c>
      <c r="K8" s="589"/>
      <c r="L8" s="588" t="s">
        <v>197</v>
      </c>
      <c r="M8" s="589"/>
      <c r="N8" s="588" t="s">
        <v>198</v>
      </c>
      <c r="O8" s="589"/>
      <c r="P8" s="588" t="s">
        <v>199</v>
      </c>
      <c r="Q8" s="589"/>
      <c r="S8" s="588" t="s">
        <v>193</v>
      </c>
      <c r="T8" s="589"/>
      <c r="U8" s="588" t="s">
        <v>194</v>
      </c>
      <c r="V8" s="589"/>
      <c r="W8" s="588" t="s">
        <v>195</v>
      </c>
      <c r="X8" s="589"/>
      <c r="Y8" s="588" t="s">
        <v>196</v>
      </c>
      <c r="Z8" s="589"/>
      <c r="AA8" s="588" t="s">
        <v>197</v>
      </c>
      <c r="AB8" s="589"/>
      <c r="AC8" s="588" t="s">
        <v>198</v>
      </c>
      <c r="AD8" s="589"/>
      <c r="AE8" s="588" t="s">
        <v>199</v>
      </c>
      <c r="AF8" s="589"/>
    </row>
    <row r="9" spans="1:32" s="8" customFormat="1" ht="14.15" customHeight="1">
      <c r="A9" s="332" t="s">
        <v>282</v>
      </c>
      <c r="B9" s="123"/>
      <c r="C9" s="195"/>
      <c r="D9" s="68"/>
      <c r="E9" s="68"/>
      <c r="F9" s="68"/>
      <c r="G9" s="69"/>
      <c r="H9" s="68"/>
      <c r="I9" s="69"/>
      <c r="J9" s="68"/>
      <c r="K9" s="69"/>
      <c r="L9" s="68"/>
      <c r="M9" s="69"/>
      <c r="N9" s="68"/>
      <c r="O9" s="69"/>
      <c r="P9" s="68"/>
      <c r="Q9" s="70"/>
      <c r="S9" s="23"/>
      <c r="T9" s="23" t="s">
        <v>283</v>
      </c>
      <c r="U9" s="23"/>
      <c r="W9" s="23"/>
      <c r="Y9" s="23"/>
      <c r="AA9" s="23"/>
      <c r="AC9" s="23"/>
      <c r="AE9" s="23"/>
    </row>
    <row r="10" spans="1:32" s="8" customFormat="1" ht="14.15" customHeight="1">
      <c r="A10" s="156" t="s">
        <v>284</v>
      </c>
      <c r="B10" s="124"/>
      <c r="C10" s="196">
        <v>2.5000000000000001E-2</v>
      </c>
      <c r="D10" s="114">
        <v>8000010050</v>
      </c>
      <c r="E10" s="60"/>
      <c r="F10" s="55">
        <f t="shared" ref="F10:F12" si="0">D10+1000</f>
        <v>8000011050</v>
      </c>
      <c r="G10" s="60"/>
      <c r="H10" s="55">
        <f t="shared" ref="H10:H12" si="1">D10+2000</f>
        <v>8000012050</v>
      </c>
      <c r="I10" s="60"/>
      <c r="J10" s="55">
        <f t="shared" ref="J10:J12" si="2">D10+3000</f>
        <v>8000013050</v>
      </c>
      <c r="K10" s="60"/>
      <c r="L10" s="55">
        <f t="shared" ref="L10:L12" si="3">D10+4000</f>
        <v>8000014050</v>
      </c>
      <c r="M10" s="60"/>
      <c r="N10" s="55">
        <f t="shared" ref="N10:N12" si="4">D10+5000</f>
        <v>8000015050</v>
      </c>
      <c r="O10" s="60"/>
      <c r="P10" s="55">
        <f t="shared" ref="P10:P12" si="5">D10+9000</f>
        <v>8000019050</v>
      </c>
      <c r="Q10" s="60"/>
      <c r="R10" s="38"/>
      <c r="S10" s="55">
        <f>D10+10000</f>
        <v>8000020050</v>
      </c>
      <c r="T10" s="59"/>
      <c r="U10" s="55">
        <f>D10+11000</f>
        <v>8000021050</v>
      </c>
      <c r="V10" s="59"/>
      <c r="W10" s="55">
        <f>D10+12000</f>
        <v>8000022050</v>
      </c>
      <c r="X10" s="59"/>
      <c r="Y10" s="55">
        <f>D10+13000</f>
        <v>8000023050</v>
      </c>
      <c r="Z10" s="59"/>
      <c r="AA10" s="55">
        <f>D10+14000</f>
        <v>8000024050</v>
      </c>
      <c r="AB10" s="59"/>
      <c r="AC10" s="55">
        <f>D10+15000</f>
        <v>8000025050</v>
      </c>
      <c r="AD10" s="59"/>
      <c r="AE10" s="55">
        <f>D10+19000</f>
        <v>8000029050</v>
      </c>
      <c r="AF10" s="59"/>
    </row>
    <row r="11" spans="1:32" s="8" customFormat="1" ht="14.15" customHeight="1">
      <c r="A11" s="156" t="s">
        <v>285</v>
      </c>
      <c r="B11" s="124"/>
      <c r="C11" s="196">
        <v>2.5000000000000001E-2</v>
      </c>
      <c r="D11" s="114">
        <v>8000010060</v>
      </c>
      <c r="E11" s="60"/>
      <c r="F11" s="55">
        <f t="shared" si="0"/>
        <v>8000011060</v>
      </c>
      <c r="G11" s="60"/>
      <c r="H11" s="55">
        <f t="shared" si="1"/>
        <v>8000012060</v>
      </c>
      <c r="I11" s="60"/>
      <c r="J11" s="55">
        <f t="shared" si="2"/>
        <v>8000013060</v>
      </c>
      <c r="K11" s="60"/>
      <c r="L11" s="55">
        <f t="shared" si="3"/>
        <v>8000014060</v>
      </c>
      <c r="M11" s="60"/>
      <c r="N11" s="55">
        <f t="shared" si="4"/>
        <v>8000015060</v>
      </c>
      <c r="O11" s="60"/>
      <c r="P11" s="55">
        <f t="shared" si="5"/>
        <v>8000019060</v>
      </c>
      <c r="Q11" s="60"/>
      <c r="R11" s="38"/>
      <c r="S11" s="55">
        <f t="shared" ref="S11:S12" si="6">D11+10000</f>
        <v>8000020060</v>
      </c>
      <c r="T11" s="59"/>
      <c r="U11" s="55">
        <f t="shared" ref="U11:U12" si="7">D11+11000</f>
        <v>8000021060</v>
      </c>
      <c r="V11" s="59"/>
      <c r="W11" s="55">
        <f t="shared" ref="W11:W12" si="8">D11+12000</f>
        <v>8000022060</v>
      </c>
      <c r="X11" s="59"/>
      <c r="Y11" s="55">
        <f t="shared" ref="Y11:Y12" si="9">D11+13000</f>
        <v>8000023060</v>
      </c>
      <c r="Z11" s="59"/>
      <c r="AA11" s="55">
        <f t="shared" ref="AA11:AA12" si="10">D11+14000</f>
        <v>8000024060</v>
      </c>
      <c r="AB11" s="59"/>
      <c r="AC11" s="55">
        <f t="shared" ref="AC11:AC12" si="11">D11+15000</f>
        <v>8000025060</v>
      </c>
      <c r="AD11" s="59"/>
      <c r="AE11" s="55">
        <f t="shared" ref="AE11:AE12" si="12">D11+19000</f>
        <v>8000029060</v>
      </c>
      <c r="AF11" s="59"/>
    </row>
    <row r="12" spans="1:32" s="8" customFormat="1" ht="14.15" customHeight="1">
      <c r="A12" s="156" t="s">
        <v>286</v>
      </c>
      <c r="B12" s="124"/>
      <c r="C12" s="197">
        <v>2.5000000000000001E-2</v>
      </c>
      <c r="D12" s="114">
        <v>8000010070</v>
      </c>
      <c r="E12" s="60"/>
      <c r="F12" s="55">
        <f t="shared" si="0"/>
        <v>8000011070</v>
      </c>
      <c r="G12" s="60"/>
      <c r="H12" s="55">
        <f t="shared" si="1"/>
        <v>8000012070</v>
      </c>
      <c r="I12" s="60"/>
      <c r="J12" s="55">
        <f t="shared" si="2"/>
        <v>8000013070</v>
      </c>
      <c r="K12" s="60"/>
      <c r="L12" s="55">
        <f t="shared" si="3"/>
        <v>8000014070</v>
      </c>
      <c r="M12" s="60"/>
      <c r="N12" s="55">
        <f t="shared" si="4"/>
        <v>8000015070</v>
      </c>
      <c r="O12" s="60"/>
      <c r="P12" s="55">
        <f t="shared" si="5"/>
        <v>8000019070</v>
      </c>
      <c r="Q12" s="60"/>
      <c r="R12" s="38"/>
      <c r="S12" s="55">
        <f t="shared" si="6"/>
        <v>8000020070</v>
      </c>
      <c r="T12" s="64"/>
      <c r="U12" s="55">
        <f t="shared" si="7"/>
        <v>8000021070</v>
      </c>
      <c r="V12" s="64"/>
      <c r="W12" s="55">
        <f t="shared" si="8"/>
        <v>8000022070</v>
      </c>
      <c r="X12" s="64"/>
      <c r="Y12" s="55">
        <f t="shared" si="9"/>
        <v>8000023070</v>
      </c>
      <c r="Z12" s="64"/>
      <c r="AA12" s="55">
        <f t="shared" si="10"/>
        <v>8000024070</v>
      </c>
      <c r="AB12" s="64"/>
      <c r="AC12" s="55">
        <f t="shared" si="11"/>
        <v>8000025070</v>
      </c>
      <c r="AD12" s="64"/>
      <c r="AE12" s="55">
        <f t="shared" si="12"/>
        <v>8000029070</v>
      </c>
      <c r="AF12" s="64"/>
    </row>
    <row r="13" spans="1:32" s="8" customFormat="1" ht="14.15" customHeight="1">
      <c r="A13" s="275" t="s">
        <v>287</v>
      </c>
      <c r="B13" s="125"/>
      <c r="C13" s="198"/>
      <c r="D13" s="54"/>
      <c r="E13" s="69"/>
      <c r="F13" s="54"/>
      <c r="G13" s="69"/>
      <c r="H13" s="54"/>
      <c r="I13" s="69"/>
      <c r="J13" s="54"/>
      <c r="K13" s="69"/>
      <c r="L13" s="54"/>
      <c r="M13" s="69"/>
      <c r="N13" s="54"/>
      <c r="O13" s="69"/>
      <c r="P13" s="54"/>
      <c r="Q13" s="70"/>
      <c r="R13" s="38"/>
      <c r="S13" s="54"/>
      <c r="T13" s="69"/>
      <c r="U13" s="54"/>
      <c r="V13" s="69"/>
      <c r="W13" s="54"/>
      <c r="X13" s="69"/>
      <c r="Y13" s="54"/>
      <c r="Z13" s="69"/>
      <c r="AA13" s="54"/>
      <c r="AB13" s="69"/>
      <c r="AC13" s="54"/>
      <c r="AD13" s="69"/>
      <c r="AE13" s="54"/>
      <c r="AF13" s="70"/>
    </row>
    <row r="14" spans="1:32" s="8" customFormat="1" ht="14.15" customHeight="1">
      <c r="A14" s="156" t="s">
        <v>288</v>
      </c>
      <c r="B14" s="124"/>
      <c r="C14" s="199">
        <v>1.7500000000000002E-2</v>
      </c>
      <c r="D14" s="114">
        <v>8000010080</v>
      </c>
      <c r="E14" s="60"/>
      <c r="F14" s="55">
        <f>D14+1000</f>
        <v>8000011080</v>
      </c>
      <c r="G14" s="60"/>
      <c r="H14" s="55">
        <f>D14+2000</f>
        <v>8000012080</v>
      </c>
      <c r="I14" s="60"/>
      <c r="J14" s="55">
        <f>D14+3000</f>
        <v>8000013080</v>
      </c>
      <c r="K14" s="60"/>
      <c r="L14" s="55">
        <f>D14+4000</f>
        <v>8000014080</v>
      </c>
      <c r="M14" s="60"/>
      <c r="N14" s="55">
        <f>D14+5000</f>
        <v>8000015080</v>
      </c>
      <c r="O14" s="60"/>
      <c r="P14" s="55">
        <f>D14+9000</f>
        <v>8000019080</v>
      </c>
      <c r="Q14" s="60"/>
      <c r="R14" s="38"/>
      <c r="S14" s="55">
        <f>D14+10000</f>
        <v>8000020080</v>
      </c>
      <c r="T14" s="72"/>
      <c r="U14" s="55">
        <f>D14+11000</f>
        <v>8000021080</v>
      </c>
      <c r="V14" s="72"/>
      <c r="W14" s="55">
        <f>D14+12000</f>
        <v>8000022080</v>
      </c>
      <c r="X14" s="72"/>
      <c r="Y14" s="55">
        <f>D14+13000</f>
        <v>8000023080</v>
      </c>
      <c r="Z14" s="72"/>
      <c r="AA14" s="55">
        <f>D14+14000</f>
        <v>8000024080</v>
      </c>
      <c r="AB14" s="72"/>
      <c r="AC14" s="55">
        <f>D14+15000</f>
        <v>8000025080</v>
      </c>
      <c r="AD14" s="72"/>
      <c r="AE14" s="55">
        <f>D14+19000</f>
        <v>8000029080</v>
      </c>
      <c r="AF14" s="72"/>
    </row>
    <row r="15" spans="1:32" s="8" customFormat="1" ht="14.15" customHeight="1">
      <c r="A15" s="275" t="s">
        <v>289</v>
      </c>
      <c r="B15" s="125"/>
      <c r="C15" s="198"/>
      <c r="D15" s="54"/>
      <c r="E15" s="69"/>
      <c r="F15" s="54"/>
      <c r="G15" s="69"/>
      <c r="H15" s="54"/>
      <c r="I15" s="69"/>
      <c r="J15" s="54"/>
      <c r="K15" s="69"/>
      <c r="L15" s="54"/>
      <c r="M15" s="69"/>
      <c r="N15" s="54"/>
      <c r="O15" s="69"/>
      <c r="P15" s="54"/>
      <c r="Q15" s="70"/>
      <c r="R15" s="38"/>
      <c r="S15" s="54"/>
      <c r="T15" s="69"/>
      <c r="U15" s="54"/>
      <c r="V15" s="69"/>
      <c r="W15" s="54"/>
      <c r="X15" s="69"/>
      <c r="Y15" s="54"/>
      <c r="Z15" s="69"/>
      <c r="AA15" s="54"/>
      <c r="AB15" s="69"/>
      <c r="AC15" s="54"/>
      <c r="AD15" s="69"/>
      <c r="AE15" s="54"/>
      <c r="AF15" s="70"/>
    </row>
    <row r="16" spans="1:32" s="8" customFormat="1" ht="14.15" customHeight="1">
      <c r="A16" s="156" t="s">
        <v>290</v>
      </c>
      <c r="B16" s="124"/>
      <c r="C16" s="200">
        <v>4.0000000000000001E-3</v>
      </c>
      <c r="D16" s="114">
        <v>8000010090</v>
      </c>
      <c r="E16" s="60"/>
      <c r="F16" s="55">
        <f t="shared" ref="F16:F19" si="13">D16+1000</f>
        <v>8000011090</v>
      </c>
      <c r="G16" s="60"/>
      <c r="H16" s="55">
        <f t="shared" ref="H16:H19" si="14">D16+2000</f>
        <v>8000012090</v>
      </c>
      <c r="I16" s="60"/>
      <c r="J16" s="55">
        <f t="shared" ref="J16:J19" si="15">D16+3000</f>
        <v>8000013090</v>
      </c>
      <c r="K16" s="60"/>
      <c r="L16" s="55">
        <f t="shared" ref="L16:L19" si="16">D16+4000</f>
        <v>8000014090</v>
      </c>
      <c r="M16" s="60"/>
      <c r="N16" s="55">
        <f t="shared" ref="N16:N19" si="17">D16+5000</f>
        <v>8000015090</v>
      </c>
      <c r="O16" s="60"/>
      <c r="P16" s="55">
        <f t="shared" ref="P16:P19" si="18">D16+9000</f>
        <v>8000019090</v>
      </c>
      <c r="Q16" s="60"/>
      <c r="R16" s="38"/>
      <c r="S16" s="55">
        <f t="shared" ref="S16:S19" si="19">D16+10000</f>
        <v>8000020090</v>
      </c>
      <c r="T16" s="73"/>
      <c r="U16" s="55">
        <f t="shared" ref="U16:U19" si="20">D16+11000</f>
        <v>8000021090</v>
      </c>
      <c r="V16" s="73"/>
      <c r="W16" s="55">
        <f t="shared" ref="W16:W19" si="21">D16+12000</f>
        <v>8000022090</v>
      </c>
      <c r="X16" s="73"/>
      <c r="Y16" s="55">
        <f t="shared" ref="Y16:Y19" si="22">D16+13000</f>
        <v>8000023090</v>
      </c>
      <c r="Z16" s="73"/>
      <c r="AA16" s="55">
        <f t="shared" ref="AA16:AA19" si="23">D16+14000</f>
        <v>8000024090</v>
      </c>
      <c r="AB16" s="73"/>
      <c r="AC16" s="55">
        <f t="shared" ref="AC16:AC19" si="24">D16+15000</f>
        <v>8000025090</v>
      </c>
      <c r="AD16" s="73"/>
      <c r="AE16" s="55">
        <f t="shared" ref="AE16:AE19" si="25">D16+19000</f>
        <v>8000029090</v>
      </c>
      <c r="AF16" s="73"/>
    </row>
    <row r="17" spans="1:32" s="8" customFormat="1" ht="20.9" customHeight="1">
      <c r="A17" s="122" t="s">
        <v>291</v>
      </c>
      <c r="B17" s="108"/>
      <c r="C17" s="196">
        <v>1.5E-3</v>
      </c>
      <c r="D17" s="114">
        <v>8000010100</v>
      </c>
      <c r="E17" s="60"/>
      <c r="F17" s="55">
        <f t="shared" si="13"/>
        <v>8000011100</v>
      </c>
      <c r="G17" s="60"/>
      <c r="H17" s="55">
        <f t="shared" si="14"/>
        <v>8000012100</v>
      </c>
      <c r="I17" s="60"/>
      <c r="J17" s="55">
        <f t="shared" si="15"/>
        <v>8000013100</v>
      </c>
      <c r="K17" s="60"/>
      <c r="L17" s="55">
        <f t="shared" si="16"/>
        <v>8000014100</v>
      </c>
      <c r="M17" s="60"/>
      <c r="N17" s="55">
        <f t="shared" si="17"/>
        <v>8000015100</v>
      </c>
      <c r="O17" s="60"/>
      <c r="P17" s="55">
        <f t="shared" si="18"/>
        <v>8000019100</v>
      </c>
      <c r="Q17" s="60"/>
      <c r="R17" s="38"/>
      <c r="S17" s="55">
        <f t="shared" si="19"/>
        <v>8000020100</v>
      </c>
      <c r="T17" s="59"/>
      <c r="U17" s="55">
        <f t="shared" si="20"/>
        <v>8000021100</v>
      </c>
      <c r="V17" s="59"/>
      <c r="W17" s="55">
        <f t="shared" si="21"/>
        <v>8000022100</v>
      </c>
      <c r="X17" s="59"/>
      <c r="Y17" s="55">
        <f t="shared" si="22"/>
        <v>8000023100</v>
      </c>
      <c r="Z17" s="59"/>
      <c r="AA17" s="55">
        <f t="shared" si="23"/>
        <v>8000024100</v>
      </c>
      <c r="AB17" s="59"/>
      <c r="AC17" s="55">
        <f t="shared" si="24"/>
        <v>8000025100</v>
      </c>
      <c r="AD17" s="59"/>
      <c r="AE17" s="55">
        <f t="shared" si="25"/>
        <v>8000029100</v>
      </c>
      <c r="AF17" s="59"/>
    </row>
    <row r="18" spans="1:32" s="8" customFormat="1" ht="14.15" customHeight="1">
      <c r="A18" s="156" t="s">
        <v>292</v>
      </c>
      <c r="B18" s="112"/>
      <c r="C18" s="196">
        <v>1E-3</v>
      </c>
      <c r="D18" s="114">
        <v>8000010110</v>
      </c>
      <c r="E18" s="60"/>
      <c r="F18" s="55">
        <f t="shared" si="13"/>
        <v>8000011110</v>
      </c>
      <c r="G18" s="60"/>
      <c r="H18" s="55">
        <f t="shared" si="14"/>
        <v>8000012110</v>
      </c>
      <c r="I18" s="60"/>
      <c r="J18" s="55">
        <f t="shared" si="15"/>
        <v>8000013110</v>
      </c>
      <c r="K18" s="60"/>
      <c r="L18" s="55">
        <f t="shared" si="16"/>
        <v>8000014110</v>
      </c>
      <c r="M18" s="60"/>
      <c r="N18" s="55">
        <f t="shared" si="17"/>
        <v>8000015110</v>
      </c>
      <c r="O18" s="60"/>
      <c r="P18" s="55">
        <f t="shared" si="18"/>
        <v>8000019110</v>
      </c>
      <c r="Q18" s="60"/>
      <c r="R18" s="38"/>
      <c r="S18" s="55">
        <f t="shared" si="19"/>
        <v>8000020110</v>
      </c>
      <c r="T18" s="59"/>
      <c r="U18" s="55">
        <f t="shared" si="20"/>
        <v>8000021110</v>
      </c>
      <c r="V18" s="59"/>
      <c r="W18" s="55">
        <f t="shared" si="21"/>
        <v>8000022110</v>
      </c>
      <c r="X18" s="59"/>
      <c r="Y18" s="55">
        <f t="shared" si="22"/>
        <v>8000023110</v>
      </c>
      <c r="Z18" s="59"/>
      <c r="AA18" s="55">
        <f t="shared" si="23"/>
        <v>8000024110</v>
      </c>
      <c r="AB18" s="59"/>
      <c r="AC18" s="55">
        <f t="shared" si="24"/>
        <v>8000025110</v>
      </c>
      <c r="AD18" s="59"/>
      <c r="AE18" s="55">
        <f t="shared" si="25"/>
        <v>8000029110</v>
      </c>
      <c r="AF18" s="59"/>
    </row>
    <row r="19" spans="1:32" s="8" customFormat="1" ht="33.65" customHeight="1">
      <c r="A19" s="122" t="s">
        <v>293</v>
      </c>
      <c r="B19" s="110"/>
      <c r="C19" s="196">
        <v>1E-3</v>
      </c>
      <c r="D19" s="114">
        <v>8000010120</v>
      </c>
      <c r="E19" s="60"/>
      <c r="F19" s="55">
        <f t="shared" si="13"/>
        <v>8000011120</v>
      </c>
      <c r="G19" s="60"/>
      <c r="H19" s="55">
        <f t="shared" si="14"/>
        <v>8000012120</v>
      </c>
      <c r="I19" s="60"/>
      <c r="J19" s="55">
        <f t="shared" si="15"/>
        <v>8000013120</v>
      </c>
      <c r="K19" s="60"/>
      <c r="L19" s="55">
        <f t="shared" si="16"/>
        <v>8000014120</v>
      </c>
      <c r="M19" s="60"/>
      <c r="N19" s="55">
        <f t="shared" si="17"/>
        <v>8000015120</v>
      </c>
      <c r="O19" s="60"/>
      <c r="P19" s="55">
        <f t="shared" si="18"/>
        <v>8000019120</v>
      </c>
      <c r="Q19" s="60"/>
      <c r="R19" s="38"/>
      <c r="S19" s="55">
        <f t="shared" si="19"/>
        <v>8000020120</v>
      </c>
      <c r="T19" s="59"/>
      <c r="U19" s="55">
        <f t="shared" si="20"/>
        <v>8000021120</v>
      </c>
      <c r="V19" s="59"/>
      <c r="W19" s="55">
        <f t="shared" si="21"/>
        <v>8000022120</v>
      </c>
      <c r="X19" s="59"/>
      <c r="Y19" s="55">
        <f t="shared" si="22"/>
        <v>8000023120</v>
      </c>
      <c r="Z19" s="59"/>
      <c r="AA19" s="55">
        <f t="shared" si="23"/>
        <v>8000024120</v>
      </c>
      <c r="AB19" s="59"/>
      <c r="AC19" s="55">
        <f t="shared" si="24"/>
        <v>8000025120</v>
      </c>
      <c r="AD19" s="59"/>
      <c r="AE19" s="55">
        <f t="shared" si="25"/>
        <v>8000029120</v>
      </c>
      <c r="AF19" s="59"/>
    </row>
    <row r="20" spans="1:32" s="8" customFormat="1" ht="14.15" customHeight="1">
      <c r="A20" s="106" t="s">
        <v>294</v>
      </c>
      <c r="B20" s="112" t="s">
        <v>39</v>
      </c>
      <c r="C20" s="208"/>
      <c r="D20" s="114">
        <v>8000010010</v>
      </c>
      <c r="E20" s="60"/>
      <c r="F20" s="55">
        <f>D20+1000</f>
        <v>8000011010</v>
      </c>
      <c r="G20" s="60"/>
      <c r="H20" s="55">
        <f>D20+2000</f>
        <v>8000012010</v>
      </c>
      <c r="I20" s="60"/>
      <c r="J20" s="55">
        <f>D20+3000</f>
        <v>8000013010</v>
      </c>
      <c r="K20" s="60"/>
      <c r="L20" s="55">
        <f>D20+4000</f>
        <v>8000014010</v>
      </c>
      <c r="M20" s="60"/>
      <c r="N20" s="55">
        <f>D20+5000</f>
        <v>8000015010</v>
      </c>
      <c r="O20" s="60"/>
      <c r="P20" s="55">
        <f>D20+9000</f>
        <v>8000019010</v>
      </c>
      <c r="Q20" s="60"/>
    </row>
    <row r="21" spans="1:32" s="8" customFormat="1" ht="14.15" customHeight="1">
      <c r="A21" s="333"/>
      <c r="B21" s="16"/>
      <c r="C21" s="16"/>
      <c r="D21" s="58"/>
      <c r="E21" s="74"/>
      <c r="F21" s="58"/>
      <c r="G21" s="74"/>
      <c r="H21" s="58"/>
      <c r="I21" s="74"/>
      <c r="J21" s="58"/>
      <c r="K21" s="74"/>
      <c r="L21" s="58"/>
      <c r="M21" s="74"/>
      <c r="N21" s="58"/>
      <c r="O21" s="74"/>
      <c r="P21" s="58"/>
      <c r="Q21" s="74"/>
    </row>
    <row r="22" spans="1:32" s="8" customFormat="1" ht="14.15" customHeight="1">
      <c r="A22" s="332" t="s">
        <v>282</v>
      </c>
      <c r="B22" s="203"/>
      <c r="C22" s="195"/>
      <c r="D22" s="54"/>
      <c r="E22" s="69"/>
      <c r="F22" s="54"/>
      <c r="G22" s="69"/>
      <c r="H22" s="54"/>
      <c r="I22" s="69"/>
      <c r="J22" s="54"/>
      <c r="K22" s="69"/>
      <c r="L22" s="54"/>
      <c r="M22" s="69"/>
      <c r="N22" s="54"/>
      <c r="O22" s="69"/>
      <c r="P22" s="54"/>
      <c r="Q22" s="70"/>
      <c r="S22" s="23"/>
      <c r="T22" s="23" t="s">
        <v>295</v>
      </c>
      <c r="U22" s="23"/>
      <c r="W22" s="23"/>
      <c r="Y22" s="23"/>
      <c r="AA22" s="23"/>
      <c r="AC22" s="23"/>
      <c r="AE22" s="23"/>
    </row>
    <row r="23" spans="1:32" s="8" customFormat="1" ht="14.15" customHeight="1">
      <c r="A23" s="156" t="s">
        <v>284</v>
      </c>
      <c r="B23" s="112"/>
      <c r="C23" s="200">
        <v>2.5000000000000001E-2</v>
      </c>
      <c r="D23" s="114">
        <v>8000010130</v>
      </c>
      <c r="E23" s="60"/>
      <c r="F23" s="55">
        <f t="shared" ref="F23:F25" si="26">D23+1000</f>
        <v>8000011130</v>
      </c>
      <c r="G23" s="60"/>
      <c r="H23" s="55">
        <f t="shared" ref="H23:H25" si="27">D23+2000</f>
        <v>8000012130</v>
      </c>
      <c r="I23" s="60"/>
      <c r="J23" s="55">
        <f t="shared" ref="J23:J25" si="28">D23+3000</f>
        <v>8000013130</v>
      </c>
      <c r="K23" s="60"/>
      <c r="L23" s="55">
        <f t="shared" ref="L23:L25" si="29">D23+4000</f>
        <v>8000014130</v>
      </c>
      <c r="M23" s="60"/>
      <c r="N23" s="55">
        <f t="shared" ref="N23:N25" si="30">D23+5000</f>
        <v>8000015130</v>
      </c>
      <c r="O23" s="60"/>
      <c r="P23" s="55">
        <f t="shared" ref="P23:P25" si="31">D23+9000</f>
        <v>8000019130</v>
      </c>
      <c r="Q23" s="60"/>
      <c r="S23" s="55">
        <f t="shared" ref="S23:S25" si="32">D23+10000</f>
        <v>8000020130</v>
      </c>
      <c r="T23" s="59"/>
      <c r="U23" s="55">
        <f t="shared" ref="U23:U25" si="33">D23+11000</f>
        <v>8000021130</v>
      </c>
      <c r="V23" s="59"/>
      <c r="W23" s="55">
        <f t="shared" ref="W23:W25" si="34">D23+12000</f>
        <v>8000022130</v>
      </c>
      <c r="X23" s="59"/>
      <c r="Y23" s="55">
        <f t="shared" ref="Y23:Y25" si="35">D23+13000</f>
        <v>8000023130</v>
      </c>
      <c r="Z23" s="59"/>
      <c r="AA23" s="55">
        <f t="shared" ref="AA23:AA25" si="36">D23+14000</f>
        <v>8000024130</v>
      </c>
      <c r="AB23" s="59"/>
      <c r="AC23" s="55">
        <f t="shared" ref="AC23:AC25" si="37">D23+15000</f>
        <v>8000025130</v>
      </c>
      <c r="AD23" s="59"/>
      <c r="AE23" s="55">
        <f t="shared" ref="AE23:AE25" si="38">D23+19000</f>
        <v>8000029130</v>
      </c>
      <c r="AF23" s="59"/>
    </row>
    <row r="24" spans="1:32" s="8" customFormat="1" ht="14.15" customHeight="1">
      <c r="A24" s="156" t="s">
        <v>285</v>
      </c>
      <c r="B24" s="112"/>
      <c r="C24" s="196">
        <v>2.5000000000000001E-2</v>
      </c>
      <c r="D24" s="114">
        <v>8000010140</v>
      </c>
      <c r="E24" s="60"/>
      <c r="F24" s="55">
        <f t="shared" si="26"/>
        <v>8000011140</v>
      </c>
      <c r="G24" s="60"/>
      <c r="H24" s="55">
        <f t="shared" si="27"/>
        <v>8000012140</v>
      </c>
      <c r="I24" s="60"/>
      <c r="J24" s="55">
        <f t="shared" si="28"/>
        <v>8000013140</v>
      </c>
      <c r="K24" s="60"/>
      <c r="L24" s="55">
        <f t="shared" si="29"/>
        <v>8000014140</v>
      </c>
      <c r="M24" s="60"/>
      <c r="N24" s="55">
        <f t="shared" si="30"/>
        <v>8000015140</v>
      </c>
      <c r="O24" s="60"/>
      <c r="P24" s="55">
        <f t="shared" si="31"/>
        <v>8000019140</v>
      </c>
      <c r="Q24" s="60"/>
      <c r="S24" s="55">
        <f t="shared" si="32"/>
        <v>8000020140</v>
      </c>
      <c r="T24" s="59"/>
      <c r="U24" s="55">
        <f t="shared" si="33"/>
        <v>8000021140</v>
      </c>
      <c r="V24" s="59"/>
      <c r="W24" s="55">
        <f t="shared" si="34"/>
        <v>8000022140</v>
      </c>
      <c r="X24" s="59"/>
      <c r="Y24" s="55">
        <f t="shared" si="35"/>
        <v>8000023140</v>
      </c>
      <c r="Z24" s="59"/>
      <c r="AA24" s="55">
        <f t="shared" si="36"/>
        <v>8000024140</v>
      </c>
      <c r="AB24" s="59"/>
      <c r="AC24" s="55">
        <f t="shared" si="37"/>
        <v>8000025140</v>
      </c>
      <c r="AD24" s="59"/>
      <c r="AE24" s="55">
        <f t="shared" si="38"/>
        <v>8000029140</v>
      </c>
      <c r="AF24" s="59"/>
    </row>
    <row r="25" spans="1:32" s="8" customFormat="1" ht="14.15" customHeight="1">
      <c r="A25" s="156" t="s">
        <v>286</v>
      </c>
      <c r="B25" s="112"/>
      <c r="C25" s="197">
        <v>2.5000000000000001E-2</v>
      </c>
      <c r="D25" s="114">
        <v>8000010150</v>
      </c>
      <c r="E25" s="60"/>
      <c r="F25" s="55">
        <f t="shared" si="26"/>
        <v>8000011150</v>
      </c>
      <c r="G25" s="60"/>
      <c r="H25" s="55">
        <f t="shared" si="27"/>
        <v>8000012150</v>
      </c>
      <c r="I25" s="60"/>
      <c r="J25" s="55">
        <f t="shared" si="28"/>
        <v>8000013150</v>
      </c>
      <c r="K25" s="60"/>
      <c r="L25" s="55">
        <f t="shared" si="29"/>
        <v>8000014150</v>
      </c>
      <c r="M25" s="60"/>
      <c r="N25" s="55">
        <f t="shared" si="30"/>
        <v>8000015150</v>
      </c>
      <c r="O25" s="60"/>
      <c r="P25" s="55">
        <f t="shared" si="31"/>
        <v>8000019150</v>
      </c>
      <c r="Q25" s="60"/>
      <c r="S25" s="55">
        <f t="shared" si="32"/>
        <v>8000020150</v>
      </c>
      <c r="T25" s="64"/>
      <c r="U25" s="55">
        <f t="shared" si="33"/>
        <v>8000021150</v>
      </c>
      <c r="V25" s="64"/>
      <c r="W25" s="55">
        <f t="shared" si="34"/>
        <v>8000022150</v>
      </c>
      <c r="X25" s="64"/>
      <c r="Y25" s="55">
        <f t="shared" si="35"/>
        <v>8000023150</v>
      </c>
      <c r="Z25" s="64"/>
      <c r="AA25" s="55">
        <f t="shared" si="36"/>
        <v>8000024150</v>
      </c>
      <c r="AB25" s="64"/>
      <c r="AC25" s="55">
        <f t="shared" si="37"/>
        <v>8000025150</v>
      </c>
      <c r="AD25" s="64"/>
      <c r="AE25" s="55">
        <f t="shared" si="38"/>
        <v>8000029150</v>
      </c>
      <c r="AF25" s="64"/>
    </row>
    <row r="26" spans="1:32" s="8" customFormat="1" ht="14.15" customHeight="1">
      <c r="A26" s="275" t="s">
        <v>287</v>
      </c>
      <c r="B26" s="204"/>
      <c r="C26" s="198"/>
      <c r="D26" s="54"/>
      <c r="E26" s="69"/>
      <c r="F26" s="54"/>
      <c r="G26" s="69"/>
      <c r="H26" s="54"/>
      <c r="I26" s="69"/>
      <c r="J26" s="54"/>
      <c r="K26" s="69"/>
      <c r="L26" s="54"/>
      <c r="M26" s="69"/>
      <c r="N26" s="54"/>
      <c r="O26" s="69"/>
      <c r="P26" s="54"/>
      <c r="Q26" s="70"/>
      <c r="S26" s="54"/>
      <c r="T26" s="69"/>
      <c r="U26" s="54"/>
      <c r="V26" s="69"/>
      <c r="W26" s="54"/>
      <c r="X26" s="69"/>
      <c r="Y26" s="54"/>
      <c r="Z26" s="69"/>
      <c r="AA26" s="54"/>
      <c r="AB26" s="69"/>
      <c r="AC26" s="54"/>
      <c r="AD26" s="69"/>
      <c r="AE26" s="54"/>
      <c r="AF26" s="70"/>
    </row>
    <row r="27" spans="1:32" s="8" customFormat="1" ht="14.15" customHeight="1">
      <c r="A27" s="156" t="s">
        <v>296</v>
      </c>
      <c r="B27" s="112"/>
      <c r="C27" s="199">
        <v>1.7500000000000002E-2</v>
      </c>
      <c r="D27" s="114">
        <v>8000010160</v>
      </c>
      <c r="E27" s="60"/>
      <c r="F27" s="55">
        <f>D27+1000</f>
        <v>8000011160</v>
      </c>
      <c r="G27" s="60"/>
      <c r="H27" s="55">
        <f>D27+2000</f>
        <v>8000012160</v>
      </c>
      <c r="I27" s="60"/>
      <c r="J27" s="55">
        <f>D27+3000</f>
        <v>8000013160</v>
      </c>
      <c r="K27" s="60"/>
      <c r="L27" s="55">
        <f>D27+4000</f>
        <v>8000014160</v>
      </c>
      <c r="M27" s="60"/>
      <c r="N27" s="55">
        <f>D27+5000</f>
        <v>8000015160</v>
      </c>
      <c r="O27" s="60"/>
      <c r="P27" s="55">
        <f>D27+9000</f>
        <v>8000019160</v>
      </c>
      <c r="Q27" s="60"/>
      <c r="S27" s="55">
        <f>D27+10000</f>
        <v>8000020160</v>
      </c>
      <c r="T27" s="72"/>
      <c r="U27" s="55">
        <f>D27+11000</f>
        <v>8000021160</v>
      </c>
      <c r="V27" s="72"/>
      <c r="W27" s="55">
        <f>D27+12000</f>
        <v>8000022160</v>
      </c>
      <c r="X27" s="72"/>
      <c r="Y27" s="55">
        <f>D27+13000</f>
        <v>8000023160</v>
      </c>
      <c r="Z27" s="72"/>
      <c r="AA27" s="55">
        <f>D27+14000</f>
        <v>8000024160</v>
      </c>
      <c r="AB27" s="72"/>
      <c r="AC27" s="55">
        <f>D27+15000</f>
        <v>8000025160</v>
      </c>
      <c r="AD27" s="72"/>
      <c r="AE27" s="55">
        <f>D27+19000</f>
        <v>8000029160</v>
      </c>
      <c r="AF27" s="72"/>
    </row>
    <row r="28" spans="1:32" s="8" customFormat="1" ht="14.15" customHeight="1">
      <c r="A28" s="275" t="s">
        <v>289</v>
      </c>
      <c r="B28" s="204"/>
      <c r="C28" s="198"/>
      <c r="D28" s="54"/>
      <c r="E28" s="69"/>
      <c r="F28" s="54"/>
      <c r="G28" s="69"/>
      <c r="H28" s="54"/>
      <c r="I28" s="69"/>
      <c r="J28" s="54"/>
      <c r="K28" s="69"/>
      <c r="L28" s="54"/>
      <c r="M28" s="69"/>
      <c r="N28" s="54"/>
      <c r="O28" s="69"/>
      <c r="P28" s="54"/>
      <c r="Q28" s="70"/>
      <c r="S28" s="54"/>
      <c r="T28" s="69"/>
      <c r="U28" s="54"/>
      <c r="V28" s="69"/>
      <c r="W28" s="54"/>
      <c r="X28" s="69"/>
      <c r="Y28" s="54"/>
      <c r="Z28" s="69"/>
      <c r="AA28" s="54"/>
      <c r="AB28" s="69"/>
      <c r="AC28" s="54"/>
      <c r="AD28" s="69"/>
      <c r="AE28" s="54"/>
      <c r="AF28" s="70"/>
    </row>
    <row r="29" spans="1:32" s="8" customFormat="1" ht="14.15" customHeight="1">
      <c r="A29" s="156" t="s">
        <v>290</v>
      </c>
      <c r="B29" s="112"/>
      <c r="C29" s="200">
        <v>4.0000000000000001E-3</v>
      </c>
      <c r="D29" s="114">
        <v>8000010170</v>
      </c>
      <c r="E29" s="60"/>
      <c r="F29" s="55">
        <f t="shared" ref="F29:F32" si="39">D29+1000</f>
        <v>8000011170</v>
      </c>
      <c r="G29" s="60"/>
      <c r="H29" s="55">
        <f t="shared" ref="H29:H32" si="40">D29+2000</f>
        <v>8000012170</v>
      </c>
      <c r="I29" s="60"/>
      <c r="J29" s="55">
        <f t="shared" ref="J29:J32" si="41">D29+3000</f>
        <v>8000013170</v>
      </c>
      <c r="K29" s="60"/>
      <c r="L29" s="55">
        <f t="shared" ref="L29:L32" si="42">D29+4000</f>
        <v>8000014170</v>
      </c>
      <c r="M29" s="60"/>
      <c r="N29" s="55">
        <f t="shared" ref="N29:N32" si="43">D29+5000</f>
        <v>8000015170</v>
      </c>
      <c r="O29" s="60"/>
      <c r="P29" s="55">
        <f t="shared" ref="P29:P32" si="44">D29+9000</f>
        <v>8000019170</v>
      </c>
      <c r="Q29" s="60"/>
      <c r="S29" s="55">
        <f t="shared" ref="S29:S32" si="45">D29+10000</f>
        <v>8000020170</v>
      </c>
      <c r="T29" s="73"/>
      <c r="U29" s="55">
        <f t="shared" ref="U29:U32" si="46">D29+11000</f>
        <v>8000021170</v>
      </c>
      <c r="V29" s="73"/>
      <c r="W29" s="55">
        <f t="shared" ref="W29:W32" si="47">D29+12000</f>
        <v>8000022170</v>
      </c>
      <c r="X29" s="73"/>
      <c r="Y29" s="55">
        <f t="shared" ref="Y29:Y32" si="48">D29+13000</f>
        <v>8000023170</v>
      </c>
      <c r="Z29" s="73"/>
      <c r="AA29" s="55">
        <f t="shared" ref="AA29:AA32" si="49">D29+14000</f>
        <v>8000024170</v>
      </c>
      <c r="AB29" s="73"/>
      <c r="AC29" s="55">
        <f t="shared" ref="AC29:AC32" si="50">D29+15000</f>
        <v>8000025170</v>
      </c>
      <c r="AD29" s="73"/>
      <c r="AE29" s="55">
        <f t="shared" ref="AE29:AE32" si="51">D29+19000</f>
        <v>8000029170</v>
      </c>
      <c r="AF29" s="73"/>
    </row>
    <row r="30" spans="1:32" s="8" customFormat="1" ht="23.9" customHeight="1">
      <c r="A30" s="122" t="s">
        <v>291</v>
      </c>
      <c r="B30" s="110"/>
      <c r="C30" s="196">
        <v>1.5E-3</v>
      </c>
      <c r="D30" s="114">
        <v>8000010180</v>
      </c>
      <c r="E30" s="60"/>
      <c r="F30" s="55">
        <f t="shared" si="39"/>
        <v>8000011180</v>
      </c>
      <c r="G30" s="60"/>
      <c r="H30" s="55">
        <f t="shared" si="40"/>
        <v>8000012180</v>
      </c>
      <c r="I30" s="60"/>
      <c r="J30" s="55">
        <f t="shared" si="41"/>
        <v>8000013180</v>
      </c>
      <c r="K30" s="60"/>
      <c r="L30" s="55">
        <f t="shared" si="42"/>
        <v>8000014180</v>
      </c>
      <c r="M30" s="60"/>
      <c r="N30" s="55">
        <f t="shared" si="43"/>
        <v>8000015180</v>
      </c>
      <c r="O30" s="60"/>
      <c r="P30" s="55">
        <f t="shared" si="44"/>
        <v>8000019180</v>
      </c>
      <c r="Q30" s="60"/>
      <c r="S30" s="55">
        <f t="shared" si="45"/>
        <v>8000020180</v>
      </c>
      <c r="T30" s="59"/>
      <c r="U30" s="55">
        <f t="shared" si="46"/>
        <v>8000021180</v>
      </c>
      <c r="V30" s="59"/>
      <c r="W30" s="55">
        <f t="shared" si="47"/>
        <v>8000022180</v>
      </c>
      <c r="X30" s="59"/>
      <c r="Y30" s="55">
        <f t="shared" si="48"/>
        <v>8000023180</v>
      </c>
      <c r="Z30" s="59"/>
      <c r="AA30" s="55">
        <f t="shared" si="49"/>
        <v>8000024180</v>
      </c>
      <c r="AB30" s="59"/>
      <c r="AC30" s="55">
        <f t="shared" si="50"/>
        <v>8000025180</v>
      </c>
      <c r="AD30" s="59"/>
      <c r="AE30" s="55">
        <f t="shared" si="51"/>
        <v>8000029180</v>
      </c>
      <c r="AF30" s="59"/>
    </row>
    <row r="31" spans="1:32" s="8" customFormat="1" ht="14.15" customHeight="1">
      <c r="A31" s="156" t="s">
        <v>292</v>
      </c>
      <c r="B31" s="112"/>
      <c r="C31" s="196">
        <v>1E-3</v>
      </c>
      <c r="D31" s="114">
        <v>8000010190</v>
      </c>
      <c r="E31" s="60"/>
      <c r="F31" s="55">
        <f t="shared" si="39"/>
        <v>8000011190</v>
      </c>
      <c r="G31" s="60"/>
      <c r="H31" s="55">
        <f t="shared" si="40"/>
        <v>8000012190</v>
      </c>
      <c r="I31" s="60"/>
      <c r="J31" s="55">
        <f t="shared" si="41"/>
        <v>8000013190</v>
      </c>
      <c r="K31" s="60"/>
      <c r="L31" s="55">
        <f t="shared" si="42"/>
        <v>8000014190</v>
      </c>
      <c r="M31" s="60"/>
      <c r="N31" s="55">
        <f t="shared" si="43"/>
        <v>8000015190</v>
      </c>
      <c r="O31" s="60"/>
      <c r="P31" s="55">
        <f t="shared" si="44"/>
        <v>8000019190</v>
      </c>
      <c r="Q31" s="60"/>
      <c r="S31" s="55">
        <f t="shared" si="45"/>
        <v>8000020190</v>
      </c>
      <c r="T31" s="59"/>
      <c r="U31" s="55">
        <f t="shared" si="46"/>
        <v>8000021190</v>
      </c>
      <c r="V31" s="59"/>
      <c r="W31" s="55">
        <f t="shared" si="47"/>
        <v>8000022190</v>
      </c>
      <c r="X31" s="59"/>
      <c r="Y31" s="55">
        <f t="shared" si="48"/>
        <v>8000023190</v>
      </c>
      <c r="Z31" s="59"/>
      <c r="AA31" s="55">
        <f t="shared" si="49"/>
        <v>8000024190</v>
      </c>
      <c r="AB31" s="59"/>
      <c r="AC31" s="55">
        <f t="shared" si="50"/>
        <v>8000025190</v>
      </c>
      <c r="AD31" s="59"/>
      <c r="AE31" s="55">
        <f t="shared" si="51"/>
        <v>8000029190</v>
      </c>
      <c r="AF31" s="59"/>
    </row>
    <row r="32" spans="1:32" s="8" customFormat="1" ht="32.9" customHeight="1">
      <c r="A32" s="122" t="s">
        <v>293</v>
      </c>
      <c r="B32" s="110"/>
      <c r="C32" s="197">
        <v>1E-3</v>
      </c>
      <c r="D32" s="114">
        <v>8000010200</v>
      </c>
      <c r="E32" s="60"/>
      <c r="F32" s="55">
        <f t="shared" si="39"/>
        <v>8000011200</v>
      </c>
      <c r="G32" s="60"/>
      <c r="H32" s="55">
        <f t="shared" si="40"/>
        <v>8000012200</v>
      </c>
      <c r="I32" s="60"/>
      <c r="J32" s="55">
        <f t="shared" si="41"/>
        <v>8000013200</v>
      </c>
      <c r="K32" s="60"/>
      <c r="L32" s="55">
        <f t="shared" si="42"/>
        <v>8000014200</v>
      </c>
      <c r="M32" s="60"/>
      <c r="N32" s="55">
        <f t="shared" si="43"/>
        <v>8000015200</v>
      </c>
      <c r="O32" s="60"/>
      <c r="P32" s="55">
        <f t="shared" si="44"/>
        <v>8000019200</v>
      </c>
      <c r="Q32" s="60"/>
      <c r="S32" s="55">
        <f t="shared" si="45"/>
        <v>8000020200</v>
      </c>
      <c r="T32" s="59"/>
      <c r="U32" s="55">
        <f t="shared" si="46"/>
        <v>8000021200</v>
      </c>
      <c r="V32" s="59"/>
      <c r="W32" s="55">
        <f t="shared" si="47"/>
        <v>8000022200</v>
      </c>
      <c r="X32" s="59"/>
      <c r="Y32" s="55">
        <f t="shared" si="48"/>
        <v>8000023200</v>
      </c>
      <c r="Z32" s="59"/>
      <c r="AA32" s="55">
        <f t="shared" si="49"/>
        <v>8000024200</v>
      </c>
      <c r="AB32" s="59"/>
      <c r="AC32" s="55">
        <f t="shared" si="50"/>
        <v>8000025200</v>
      </c>
      <c r="AD32" s="59"/>
      <c r="AE32" s="55">
        <f t="shared" si="51"/>
        <v>8000029200</v>
      </c>
      <c r="AF32" s="59"/>
    </row>
    <row r="33" spans="1:32" s="8" customFormat="1" ht="14.15" customHeight="1">
      <c r="A33" s="106" t="s">
        <v>297</v>
      </c>
      <c r="B33" s="112" t="s">
        <v>41</v>
      </c>
      <c r="C33" s="208"/>
      <c r="D33" s="114">
        <v>8000010020</v>
      </c>
      <c r="E33" s="60"/>
      <c r="F33" s="55">
        <f>D33+1000</f>
        <v>8000011020</v>
      </c>
      <c r="G33" s="60"/>
      <c r="H33" s="55">
        <f>D33+2000</f>
        <v>8000012020</v>
      </c>
      <c r="I33" s="60"/>
      <c r="J33" s="55">
        <f>D33+3000</f>
        <v>8000013020</v>
      </c>
      <c r="K33" s="60"/>
      <c r="L33" s="55">
        <f>D33+4000</f>
        <v>8000014020</v>
      </c>
      <c r="M33" s="60"/>
      <c r="N33" s="55">
        <f>D33+5000</f>
        <v>8000015020</v>
      </c>
      <c r="O33" s="60"/>
      <c r="P33" s="55">
        <f>D33+9000</f>
        <v>8000019020</v>
      </c>
      <c r="Q33" s="60"/>
    </row>
    <row r="34" spans="1:32" s="8" customFormat="1" ht="14.15" customHeight="1">
      <c r="A34" s="119"/>
      <c r="B34" s="16"/>
      <c r="C34" s="16"/>
      <c r="D34" s="67"/>
      <c r="E34" s="74"/>
      <c r="F34" s="67"/>
      <c r="G34" s="74"/>
      <c r="H34" s="67"/>
      <c r="I34" s="74"/>
      <c r="J34" s="67"/>
      <c r="K34" s="74"/>
      <c r="L34" s="67"/>
      <c r="M34" s="74"/>
      <c r="N34" s="67"/>
      <c r="O34" s="74"/>
      <c r="P34" s="67"/>
      <c r="Q34" s="74"/>
      <c r="S34" s="23"/>
      <c r="T34" s="23" t="s">
        <v>298</v>
      </c>
      <c r="U34" s="23"/>
      <c r="W34" s="23"/>
      <c r="Y34" s="23"/>
      <c r="AA34" s="23"/>
      <c r="AC34" s="23"/>
      <c r="AE34" s="23"/>
    </row>
    <row r="35" spans="1:32" s="8" customFormat="1" ht="14.15" customHeight="1">
      <c r="A35" s="156" t="s">
        <v>299</v>
      </c>
      <c r="B35" s="155"/>
      <c r="C35" s="196">
        <v>2.5000000000000001E-2</v>
      </c>
      <c r="D35" s="114">
        <v>8000010210</v>
      </c>
      <c r="E35" s="60"/>
      <c r="F35" s="55">
        <f t="shared" ref="F35:F37" si="52">D35+1000</f>
        <v>8000011210</v>
      </c>
      <c r="G35" s="60"/>
      <c r="H35" s="55">
        <f t="shared" ref="H35:H37" si="53">D35+2000</f>
        <v>8000012210</v>
      </c>
      <c r="I35" s="60"/>
      <c r="J35" s="55">
        <f t="shared" ref="J35:J37" si="54">D35+3000</f>
        <v>8000013210</v>
      </c>
      <c r="K35" s="60"/>
      <c r="L35" s="55">
        <f t="shared" ref="L35:L37" si="55">D35+4000</f>
        <v>8000014210</v>
      </c>
      <c r="M35" s="60"/>
      <c r="N35" s="55">
        <f t="shared" ref="N35:N37" si="56">D35+5000</f>
        <v>8000015210</v>
      </c>
      <c r="O35" s="60"/>
      <c r="P35" s="55">
        <f t="shared" ref="P35:P37" si="57">D35+9000</f>
        <v>8000019210</v>
      </c>
      <c r="Q35" s="60"/>
      <c r="S35" s="55">
        <f t="shared" ref="S35:S37" si="58">D35+10000</f>
        <v>8000020210</v>
      </c>
      <c r="T35" s="59"/>
      <c r="U35" s="55">
        <f t="shared" ref="U35:U37" si="59">D35+11000</f>
        <v>8000021210</v>
      </c>
      <c r="V35" s="59"/>
      <c r="W35" s="55">
        <f t="shared" ref="W35:W37" si="60">D35+12000</f>
        <v>8000022210</v>
      </c>
      <c r="X35" s="59"/>
      <c r="Y35" s="55">
        <f t="shared" ref="Y35:Y37" si="61">D35+13000</f>
        <v>8000023210</v>
      </c>
      <c r="Z35" s="59"/>
      <c r="AA35" s="55">
        <f t="shared" ref="AA35:AA37" si="62">D35+14000</f>
        <v>8000024210</v>
      </c>
      <c r="AB35" s="59"/>
      <c r="AC35" s="55">
        <f t="shared" ref="AC35:AC37" si="63">D35+15000</f>
        <v>8000025210</v>
      </c>
      <c r="AD35" s="59"/>
      <c r="AE35" s="55">
        <f t="shared" ref="AE35:AE37" si="64">D35+19000</f>
        <v>8000029210</v>
      </c>
      <c r="AF35" s="59"/>
    </row>
    <row r="36" spans="1:32" s="10" customFormat="1" ht="34.4" customHeight="1">
      <c r="A36" s="122" t="s">
        <v>300</v>
      </c>
      <c r="B36" s="142"/>
      <c r="C36" s="201">
        <v>5.7500000000000002E-2</v>
      </c>
      <c r="D36" s="114">
        <v>8000010220</v>
      </c>
      <c r="E36" s="60"/>
      <c r="F36" s="55">
        <f t="shared" si="52"/>
        <v>8000011220</v>
      </c>
      <c r="G36" s="60"/>
      <c r="H36" s="55">
        <f t="shared" si="53"/>
        <v>8000012220</v>
      </c>
      <c r="I36" s="60"/>
      <c r="J36" s="55">
        <f t="shared" si="54"/>
        <v>8000013220</v>
      </c>
      <c r="K36" s="60"/>
      <c r="L36" s="55">
        <f t="shared" si="55"/>
        <v>8000014220</v>
      </c>
      <c r="M36" s="60"/>
      <c r="N36" s="55">
        <f t="shared" si="56"/>
        <v>8000015220</v>
      </c>
      <c r="O36" s="60"/>
      <c r="P36" s="55">
        <f t="shared" si="57"/>
        <v>8000019220</v>
      </c>
      <c r="Q36" s="60"/>
      <c r="S36" s="55">
        <f t="shared" si="58"/>
        <v>8000020220</v>
      </c>
      <c r="T36" s="71"/>
      <c r="U36" s="55">
        <f t="shared" si="59"/>
        <v>8000021220</v>
      </c>
      <c r="V36" s="71"/>
      <c r="W36" s="55">
        <f t="shared" si="60"/>
        <v>8000022220</v>
      </c>
      <c r="X36" s="71"/>
      <c r="Y36" s="55">
        <f t="shared" si="61"/>
        <v>8000023220</v>
      </c>
      <c r="Z36" s="71"/>
      <c r="AA36" s="55">
        <f t="shared" si="62"/>
        <v>8000024220</v>
      </c>
      <c r="AB36" s="71"/>
      <c r="AC36" s="55">
        <f t="shared" si="63"/>
        <v>8000025220</v>
      </c>
      <c r="AD36" s="71"/>
      <c r="AE36" s="55">
        <f t="shared" si="64"/>
        <v>8000029220</v>
      </c>
      <c r="AF36" s="71"/>
    </row>
    <row r="37" spans="1:32" s="10" customFormat="1" ht="23.15" customHeight="1">
      <c r="A37" s="122" t="s">
        <v>301</v>
      </c>
      <c r="B37" s="142"/>
      <c r="C37" s="206">
        <v>4.4999999999999998E-2</v>
      </c>
      <c r="D37" s="114">
        <v>8000010230</v>
      </c>
      <c r="E37" s="60"/>
      <c r="F37" s="55">
        <f t="shared" si="52"/>
        <v>8000011230</v>
      </c>
      <c r="G37" s="60"/>
      <c r="H37" s="55">
        <f t="shared" si="53"/>
        <v>8000012230</v>
      </c>
      <c r="I37" s="60"/>
      <c r="J37" s="55">
        <f t="shared" si="54"/>
        <v>8000013230</v>
      </c>
      <c r="K37" s="60"/>
      <c r="L37" s="55">
        <f t="shared" si="55"/>
        <v>8000014230</v>
      </c>
      <c r="M37" s="60"/>
      <c r="N37" s="55">
        <f t="shared" si="56"/>
        <v>8000015230</v>
      </c>
      <c r="O37" s="60"/>
      <c r="P37" s="55">
        <f t="shared" si="57"/>
        <v>8000019230</v>
      </c>
      <c r="Q37" s="60"/>
      <c r="S37" s="55">
        <f t="shared" si="58"/>
        <v>8000020230</v>
      </c>
      <c r="T37" s="71"/>
      <c r="U37" s="55">
        <f t="shared" si="59"/>
        <v>8000021230</v>
      </c>
      <c r="V37" s="71"/>
      <c r="W37" s="55">
        <f t="shared" si="60"/>
        <v>8000022230</v>
      </c>
      <c r="X37" s="71"/>
      <c r="Y37" s="55">
        <f t="shared" si="61"/>
        <v>8000023230</v>
      </c>
      <c r="Z37" s="71"/>
      <c r="AA37" s="55">
        <f t="shared" si="62"/>
        <v>8000024230</v>
      </c>
      <c r="AB37" s="71"/>
      <c r="AC37" s="55">
        <f t="shared" si="63"/>
        <v>8000025230</v>
      </c>
      <c r="AD37" s="71"/>
      <c r="AE37" s="55">
        <f t="shared" si="64"/>
        <v>8000029230</v>
      </c>
      <c r="AF37" s="71"/>
    </row>
    <row r="38" spans="1:32">
      <c r="A38" s="202" t="s">
        <v>302</v>
      </c>
      <c r="B38" s="112" t="s">
        <v>43</v>
      </c>
      <c r="C38" s="207"/>
      <c r="D38" s="114">
        <v>8000010030</v>
      </c>
      <c r="E38" s="60"/>
      <c r="F38" s="55">
        <f>D38+1000</f>
        <v>8000011030</v>
      </c>
      <c r="G38" s="60"/>
      <c r="H38" s="55">
        <f>D38+2000</f>
        <v>8000012030</v>
      </c>
      <c r="I38" s="60"/>
      <c r="J38" s="55">
        <f>D38+3000</f>
        <v>8000013030</v>
      </c>
      <c r="K38" s="60"/>
      <c r="L38" s="55">
        <f>D38+4000</f>
        <v>8000014030</v>
      </c>
      <c r="M38" s="60"/>
      <c r="N38" s="55">
        <f>D38+5000</f>
        <v>8000015030</v>
      </c>
      <c r="O38" s="60"/>
      <c r="P38" s="55">
        <f>D38+9000</f>
        <v>8000019030</v>
      </c>
      <c r="Q38" s="60"/>
    </row>
    <row r="39" spans="1:32" s="8" customFormat="1" ht="14.15" customHeight="1">
      <c r="A39" s="15"/>
      <c r="B39" s="16"/>
      <c r="C39" s="16"/>
    </row>
    <row r="40" spans="1:32" s="8" customFormat="1" ht="14.15" customHeight="1">
      <c r="A40" s="202" t="s">
        <v>303</v>
      </c>
      <c r="B40" s="112"/>
      <c r="C40" s="208"/>
      <c r="D40" s="114">
        <v>8000010040</v>
      </c>
      <c r="E40" s="60"/>
      <c r="F40" s="55">
        <f>D40+1000</f>
        <v>8000011040</v>
      </c>
      <c r="G40" s="60"/>
      <c r="H40" s="55">
        <f>D40+2000</f>
        <v>8000012040</v>
      </c>
      <c r="I40" s="60"/>
      <c r="J40" s="55">
        <f>D40+3000</f>
        <v>8000013040</v>
      </c>
      <c r="K40" s="60"/>
      <c r="L40" s="55">
        <f>D40+4000</f>
        <v>8000014040</v>
      </c>
      <c r="M40" s="60"/>
      <c r="N40" s="55">
        <f>D40+5000</f>
        <v>8000015040</v>
      </c>
      <c r="O40" s="60"/>
      <c r="P40" s="55">
        <f>D40+9000</f>
        <v>8000019040</v>
      </c>
      <c r="Q40" s="60"/>
      <c r="AF40" s="487" t="s">
        <v>433</v>
      </c>
    </row>
    <row r="41" spans="1:32" s="8" customFormat="1" ht="14.15" customHeight="1">
      <c r="B41" s="9"/>
      <c r="C41" s="16"/>
      <c r="AF41" s="18" t="s">
        <v>304</v>
      </c>
    </row>
    <row r="42" spans="1:32" s="8" customFormat="1" ht="14.15" customHeight="1">
      <c r="B42" s="9"/>
      <c r="C42" s="16"/>
    </row>
    <row r="43" spans="1:32" s="8" customFormat="1" ht="14.15" customHeight="1">
      <c r="B43" s="9"/>
      <c r="C43" s="16"/>
    </row>
    <row r="44" spans="1:32" s="8" customFormat="1" ht="14.15" customHeight="1">
      <c r="B44" s="9"/>
      <c r="C44" s="16"/>
    </row>
    <row r="45" spans="1:32" s="8" customFormat="1" ht="14.15" customHeight="1">
      <c r="B45" s="9"/>
      <c r="C45" s="16"/>
    </row>
    <row r="46" spans="1:32" s="8" customFormat="1" ht="14.15" customHeight="1">
      <c r="B46" s="9"/>
      <c r="C46" s="16"/>
    </row>
    <row r="47" spans="1:32" s="8" customFormat="1" ht="14.15" customHeight="1">
      <c r="B47" s="9"/>
      <c r="C47" s="16"/>
    </row>
    <row r="48" spans="1:32" s="8" customFormat="1" ht="14.15" customHeight="1">
      <c r="B48" s="9"/>
      <c r="C48" s="16"/>
    </row>
    <row r="49" spans="2:3" s="8" customFormat="1" ht="14.15" customHeight="1">
      <c r="B49" s="9"/>
      <c r="C49" s="16"/>
    </row>
  </sheetData>
  <customSheetViews>
    <customSheetView guid="{4C41525E-EFC1-47E0-ADE3-11DC816135E6}">
      <pageMargins left="0" right="0" top="0" bottom="0" header="0" footer="0"/>
      <pageSetup orientation="portrait" r:id="rId1"/>
    </customSheetView>
  </customSheetViews>
  <mergeCells count="17">
    <mergeCell ref="AA8:AB8"/>
    <mergeCell ref="AC8:AD8"/>
    <mergeCell ref="A4:AF4"/>
    <mergeCell ref="A5:AF5"/>
    <mergeCell ref="A6:AF6"/>
    <mergeCell ref="D8:E8"/>
    <mergeCell ref="F8:G8"/>
    <mergeCell ref="H8:I8"/>
    <mergeCell ref="J8:K8"/>
    <mergeCell ref="L8:M8"/>
    <mergeCell ref="N8:O8"/>
    <mergeCell ref="P8:Q8"/>
    <mergeCell ref="AE8:AF8"/>
    <mergeCell ref="S8:T8"/>
    <mergeCell ref="U8:V8"/>
    <mergeCell ref="W8:X8"/>
    <mergeCell ref="Y8:Z8"/>
  </mergeCells>
  <printOptions horizontalCentered="1"/>
  <pageMargins left="0.39370078740157483" right="0.39370078740157483" top="0.39370078740157483" bottom="0.39370078740157483" header="0.39370078740157483" footer="0.39370078740157483"/>
  <pageSetup paperSize="5" scale="51" orientation="landscape" r:id="rId2"/>
  <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pageSetUpPr fitToPage="1"/>
  </sheetPr>
  <dimension ref="A1:O27"/>
  <sheetViews>
    <sheetView showGridLines="0" zoomScaleNormal="100" workbookViewId="0"/>
  </sheetViews>
  <sheetFormatPr defaultColWidth="9.453125" defaultRowHeight="14"/>
  <cols>
    <col min="1" max="1" width="44.453125" style="5" customWidth="1"/>
    <col min="2" max="2" width="8.54296875" style="5" customWidth="1"/>
    <col min="3" max="3" width="12.54296875" style="5" customWidth="1"/>
    <col min="4" max="4" width="8.54296875" style="5" customWidth="1"/>
    <col min="5" max="5" width="12.54296875" style="5" customWidth="1"/>
    <col min="6" max="6" width="8.54296875" style="5" customWidth="1"/>
    <col min="7" max="7" width="12.54296875" style="5" customWidth="1"/>
    <col min="8" max="8" width="8.54296875" style="5" customWidth="1"/>
    <col min="9" max="9" width="12.54296875" style="5" customWidth="1"/>
    <col min="10" max="10" width="8.54296875" style="5" customWidth="1"/>
    <col min="11" max="11" width="12.54296875" style="5" customWidth="1"/>
    <col min="12" max="12" width="8.54296875" style="5" customWidth="1"/>
    <col min="13" max="13" width="12.54296875" style="5" customWidth="1"/>
    <col min="14" max="14" width="8.54296875" style="5" customWidth="1"/>
    <col min="15" max="15" width="12.54296875" style="5" customWidth="1"/>
    <col min="16" max="16" width="3.54296875" style="5" customWidth="1"/>
    <col min="17" max="16384" width="9.453125" style="5"/>
  </cols>
  <sheetData>
    <row r="1" spans="1:15" ht="23.15" customHeight="1">
      <c r="A1" s="21"/>
      <c r="B1" s="21"/>
      <c r="C1" s="21"/>
      <c r="D1" s="21"/>
      <c r="E1" s="21"/>
      <c r="F1" s="21"/>
      <c r="G1" s="21"/>
      <c r="H1" s="21"/>
      <c r="I1" s="21"/>
      <c r="J1" s="21"/>
      <c r="K1" s="21"/>
      <c r="L1" s="21"/>
      <c r="M1" s="21"/>
      <c r="N1" s="21"/>
      <c r="O1" s="149" t="s">
        <v>31</v>
      </c>
    </row>
    <row r="2" spans="1:15" ht="27" customHeight="1">
      <c r="A2" s="21"/>
      <c r="B2" s="244"/>
      <c r="C2" s="21"/>
      <c r="D2" s="21"/>
      <c r="E2" s="21"/>
      <c r="F2" s="21"/>
      <c r="G2" s="21"/>
      <c r="H2" s="21"/>
      <c r="I2" s="21"/>
      <c r="J2" s="21"/>
      <c r="K2" s="21"/>
      <c r="L2" s="21"/>
      <c r="M2" s="21"/>
      <c r="N2" s="21"/>
      <c r="O2" s="149"/>
    </row>
    <row r="3" spans="1:15" s="145" customFormat="1" ht="15" customHeight="1">
      <c r="A3" s="150" t="s">
        <v>32</v>
      </c>
      <c r="E3" s="146"/>
      <c r="N3" s="151"/>
      <c r="O3" s="152" t="s">
        <v>33</v>
      </c>
    </row>
    <row r="4" spans="1:15" s="8" customFormat="1" ht="14.15" customHeight="1">
      <c r="A4" s="563" t="s">
        <v>305</v>
      </c>
      <c r="B4" s="563"/>
      <c r="C4" s="564"/>
      <c r="D4" s="564"/>
      <c r="E4" s="564"/>
      <c r="F4" s="564"/>
      <c r="G4" s="564"/>
      <c r="H4" s="564"/>
      <c r="I4" s="564"/>
      <c r="J4" s="564"/>
      <c r="K4" s="564"/>
      <c r="L4" s="564"/>
      <c r="M4" s="564"/>
      <c r="N4" s="564"/>
      <c r="O4" s="564"/>
    </row>
    <row r="5" spans="1:15" s="21" customFormat="1" ht="18">
      <c r="A5" s="565" t="s">
        <v>306</v>
      </c>
      <c r="B5" s="565"/>
      <c r="C5" s="565"/>
      <c r="D5" s="565"/>
      <c r="E5" s="565"/>
      <c r="F5" s="565"/>
      <c r="G5" s="565"/>
      <c r="H5" s="565"/>
      <c r="I5" s="565"/>
      <c r="J5" s="565"/>
      <c r="K5" s="565"/>
      <c r="L5" s="565"/>
      <c r="M5" s="565"/>
      <c r="N5" s="565"/>
      <c r="O5" s="565"/>
    </row>
    <row r="6" spans="1:15" s="7" customFormat="1" ht="17.149999999999999" customHeight="1">
      <c r="A6" s="599" t="s">
        <v>69</v>
      </c>
      <c r="B6" s="599"/>
      <c r="C6" s="599"/>
      <c r="D6" s="599"/>
      <c r="E6" s="599"/>
      <c r="F6" s="599"/>
      <c r="G6" s="599"/>
      <c r="H6" s="599"/>
      <c r="I6" s="599"/>
      <c r="J6" s="599"/>
      <c r="K6" s="599"/>
      <c r="L6" s="599"/>
      <c r="M6" s="599"/>
      <c r="N6" s="599"/>
      <c r="O6" s="599"/>
    </row>
    <row r="7" spans="1:15" s="7" customFormat="1" ht="17.149999999999999" customHeight="1"/>
    <row r="8" spans="1:15" s="8" customFormat="1" ht="22.4" customHeight="1">
      <c r="B8" s="591" t="s">
        <v>193</v>
      </c>
      <c r="C8" s="591"/>
      <c r="D8" s="588" t="s">
        <v>194</v>
      </c>
      <c r="E8" s="589"/>
      <c r="F8" s="588" t="s">
        <v>195</v>
      </c>
      <c r="G8" s="589"/>
      <c r="H8" s="588" t="s">
        <v>196</v>
      </c>
      <c r="I8" s="589"/>
      <c r="J8" s="588" t="s">
        <v>197</v>
      </c>
      <c r="K8" s="589"/>
      <c r="L8" s="588" t="s">
        <v>198</v>
      </c>
      <c r="M8" s="589"/>
      <c r="N8" s="588" t="s">
        <v>199</v>
      </c>
      <c r="O8" s="589"/>
    </row>
    <row r="9" spans="1:15" s="8" customFormat="1" ht="17.899999999999999" customHeight="1">
      <c r="A9" s="186"/>
      <c r="B9" s="33"/>
      <c r="C9" s="35"/>
      <c r="D9" s="33"/>
      <c r="F9" s="33"/>
      <c r="G9" s="15"/>
      <c r="H9" s="33"/>
      <c r="J9" s="33"/>
      <c r="L9" s="33"/>
      <c r="N9" s="33"/>
    </row>
    <row r="10" spans="1:15" s="15" customFormat="1" ht="20">
      <c r="A10" s="24" t="s">
        <v>307</v>
      </c>
      <c r="B10" s="55">
        <v>9000010010</v>
      </c>
      <c r="C10" s="60"/>
      <c r="D10" s="55">
        <f>B10+1000</f>
        <v>9000011010</v>
      </c>
      <c r="E10" s="60"/>
      <c r="F10" s="55">
        <f>B10+2000</f>
        <v>9000012010</v>
      </c>
      <c r="G10" s="60"/>
      <c r="H10" s="55">
        <f>B10+3000</f>
        <v>9000013010</v>
      </c>
      <c r="I10" s="60"/>
      <c r="J10" s="55">
        <f>B10+4000</f>
        <v>9000014010</v>
      </c>
      <c r="K10" s="60"/>
      <c r="L10" s="55">
        <f>B10+5000</f>
        <v>9000015010</v>
      </c>
      <c r="M10" s="60"/>
      <c r="N10" s="55">
        <f>B10+9000</f>
        <v>9000019010</v>
      </c>
      <c r="O10" s="60"/>
    </row>
    <row r="11" spans="1:15" s="15" customFormat="1" ht="16.399999999999999" customHeight="1">
      <c r="A11" s="24" t="s">
        <v>308</v>
      </c>
      <c r="B11" s="55">
        <v>9000010030</v>
      </c>
      <c r="C11" s="60"/>
      <c r="D11" s="55">
        <f>B11+1000</f>
        <v>9000011030</v>
      </c>
      <c r="E11" s="60"/>
      <c r="F11" s="55">
        <f>B11+2000</f>
        <v>9000012030</v>
      </c>
      <c r="G11" s="60"/>
      <c r="H11" s="55">
        <f>B11+3000</f>
        <v>9000013030</v>
      </c>
      <c r="I11" s="60"/>
      <c r="J11" s="55">
        <f>B11+4000</f>
        <v>9000014030</v>
      </c>
      <c r="K11" s="60"/>
      <c r="L11" s="55">
        <f>B11+5000</f>
        <v>9000015030</v>
      </c>
      <c r="M11" s="60"/>
      <c r="N11" s="55">
        <f>B11+9000</f>
        <v>9000019030</v>
      </c>
      <c r="O11" s="60"/>
    </row>
    <row r="12" spans="1:15" s="15" customFormat="1" ht="15.65" customHeight="1">
      <c r="A12" s="28" t="s">
        <v>309</v>
      </c>
      <c r="B12" s="55">
        <v>9000010020</v>
      </c>
      <c r="C12" s="60"/>
      <c r="D12" s="55">
        <f t="shared" ref="D12" si="0">B12+1000</f>
        <v>9000011020</v>
      </c>
      <c r="E12" s="60"/>
      <c r="F12" s="55">
        <f t="shared" ref="F12" si="1">B12+2000</f>
        <v>9000012020</v>
      </c>
      <c r="G12" s="60"/>
      <c r="H12" s="55">
        <f t="shared" ref="H12" si="2">B12+3000</f>
        <v>9000013020</v>
      </c>
      <c r="I12" s="60"/>
      <c r="J12" s="55">
        <f t="shared" ref="J12" si="3">B12+4000</f>
        <v>9000014020</v>
      </c>
      <c r="K12" s="60"/>
      <c r="L12" s="55">
        <f t="shared" ref="L12" si="4">B12+5000</f>
        <v>9000015020</v>
      </c>
      <c r="M12" s="60"/>
      <c r="N12" s="55">
        <f t="shared" ref="N12" si="5">B12+9000</f>
        <v>9000019020</v>
      </c>
      <c r="O12" s="60"/>
    </row>
    <row r="13" spans="1:15" s="15" customFormat="1" ht="14.15" customHeight="1">
      <c r="A13" s="191"/>
      <c r="B13" s="75"/>
      <c r="C13" s="76"/>
      <c r="D13" s="75"/>
      <c r="E13" s="74"/>
      <c r="F13" s="75"/>
      <c r="G13" s="74"/>
      <c r="H13" s="75"/>
      <c r="I13" s="74"/>
      <c r="J13" s="75"/>
      <c r="K13" s="74"/>
      <c r="L13" s="75"/>
      <c r="M13" s="74"/>
      <c r="N13" s="75"/>
      <c r="O13" s="74"/>
    </row>
    <row r="14" spans="1:15" s="15" customFormat="1" ht="20">
      <c r="A14" s="24" t="s">
        <v>310</v>
      </c>
      <c r="B14" s="55">
        <v>9000010040</v>
      </c>
      <c r="C14" s="60"/>
      <c r="D14" s="55">
        <f t="shared" ref="D14" si="6">B14+1000</f>
        <v>9000011040</v>
      </c>
      <c r="E14" s="60"/>
      <c r="F14" s="55">
        <f t="shared" ref="F14" si="7">B14+2000</f>
        <v>9000012040</v>
      </c>
      <c r="G14" s="60"/>
      <c r="H14" s="55">
        <f t="shared" ref="H14" si="8">B14+3000</f>
        <v>9000013040</v>
      </c>
      <c r="I14" s="60"/>
      <c r="J14" s="55">
        <f t="shared" ref="J14" si="9">B14+4000</f>
        <v>9000014040</v>
      </c>
      <c r="K14" s="60"/>
      <c r="L14" s="55">
        <f t="shared" ref="L14" si="10">B14+5000</f>
        <v>9000015040</v>
      </c>
      <c r="M14" s="60"/>
      <c r="N14" s="55">
        <f t="shared" ref="N14" si="11">B14+9000</f>
        <v>9000019040</v>
      </c>
      <c r="O14" s="60"/>
    </row>
    <row r="15" spans="1:15" s="15" customFormat="1" ht="14.15" customHeight="1">
      <c r="A15" s="24" t="s">
        <v>311</v>
      </c>
      <c r="B15" s="55">
        <v>9000010060</v>
      </c>
      <c r="C15" s="60"/>
      <c r="D15" s="55">
        <f>B15+1000</f>
        <v>9000011060</v>
      </c>
      <c r="E15" s="60"/>
      <c r="F15" s="55">
        <f>B15+2000</f>
        <v>9000012060</v>
      </c>
      <c r="G15" s="60"/>
      <c r="H15" s="55">
        <f>B15+3000</f>
        <v>9000013060</v>
      </c>
      <c r="I15" s="60"/>
      <c r="J15" s="55">
        <f>B15+4000</f>
        <v>9000014060</v>
      </c>
      <c r="K15" s="60"/>
      <c r="L15" s="55">
        <f>B15+5000</f>
        <v>9000015060</v>
      </c>
      <c r="M15" s="60"/>
      <c r="N15" s="55">
        <f>B15+9000</f>
        <v>9000019060</v>
      </c>
      <c r="O15" s="60"/>
    </row>
    <row r="16" spans="1:15" s="15" customFormat="1" ht="14.15" customHeight="1">
      <c r="A16" s="28" t="s">
        <v>312</v>
      </c>
      <c r="B16" s="55">
        <v>9000010050</v>
      </c>
      <c r="C16" s="60"/>
      <c r="D16" s="55">
        <f>B16+1000</f>
        <v>9000011050</v>
      </c>
      <c r="E16" s="60"/>
      <c r="F16" s="55">
        <f>B16+2000</f>
        <v>9000012050</v>
      </c>
      <c r="G16" s="60"/>
      <c r="H16" s="55">
        <f>B16+3000</f>
        <v>9000013050</v>
      </c>
      <c r="I16" s="60"/>
      <c r="J16" s="55">
        <f>B16+4000</f>
        <v>9000014050</v>
      </c>
      <c r="K16" s="60"/>
      <c r="L16" s="55">
        <f>B16+5000</f>
        <v>9000015050</v>
      </c>
      <c r="M16" s="60"/>
      <c r="N16" s="55">
        <f>B16+9000</f>
        <v>9000019050</v>
      </c>
      <c r="O16" s="60"/>
    </row>
    <row r="17" spans="1:15" s="15" customFormat="1" ht="14.15" customHeight="1">
      <c r="A17" s="209"/>
      <c r="B17" s="77"/>
      <c r="C17" s="77"/>
      <c r="D17" s="77"/>
      <c r="E17" s="77"/>
      <c r="F17" s="77"/>
      <c r="G17" s="77"/>
      <c r="H17" s="77"/>
      <c r="I17" s="77"/>
      <c r="J17" s="77"/>
      <c r="K17" s="77"/>
      <c r="L17" s="77"/>
      <c r="M17" s="77"/>
      <c r="N17" s="77"/>
      <c r="O17" s="77"/>
    </row>
    <row r="18" spans="1:15" s="15" customFormat="1" ht="14.15" customHeight="1">
      <c r="A18" s="210" t="s">
        <v>313</v>
      </c>
      <c r="B18" s="57">
        <v>9000010070</v>
      </c>
      <c r="C18" s="66"/>
      <c r="D18" s="57">
        <f t="shared" ref="D18:D20" si="12">B18+1000</f>
        <v>9000011070</v>
      </c>
      <c r="E18" s="66"/>
      <c r="F18" s="57">
        <f t="shared" ref="F18:F20" si="13">B18+2000</f>
        <v>9000012070</v>
      </c>
      <c r="G18" s="66"/>
      <c r="H18" s="57">
        <f t="shared" ref="H18:H20" si="14">B18+3000</f>
        <v>9000013070</v>
      </c>
      <c r="I18" s="66"/>
      <c r="J18" s="57">
        <f t="shared" ref="J18:J20" si="15">B18+4000</f>
        <v>9000014070</v>
      </c>
      <c r="K18" s="66"/>
      <c r="L18" s="57">
        <f t="shared" ref="L18:L20" si="16">B18+5000</f>
        <v>9000015070</v>
      </c>
      <c r="M18" s="66"/>
      <c r="N18" s="57">
        <f t="shared" ref="N18:N20" si="17">B18+9000</f>
        <v>9000019070</v>
      </c>
      <c r="O18" s="66"/>
    </row>
    <row r="19" spans="1:15" s="15" customFormat="1" ht="14.15" customHeight="1">
      <c r="A19" s="211" t="s">
        <v>314</v>
      </c>
      <c r="B19" s="55">
        <v>9000010090</v>
      </c>
      <c r="C19" s="60"/>
      <c r="D19" s="55">
        <f t="shared" si="12"/>
        <v>9000011090</v>
      </c>
      <c r="E19" s="60"/>
      <c r="F19" s="55">
        <f t="shared" si="13"/>
        <v>9000012090</v>
      </c>
      <c r="G19" s="60"/>
      <c r="H19" s="55">
        <f t="shared" si="14"/>
        <v>9000013090</v>
      </c>
      <c r="I19" s="60"/>
      <c r="J19" s="55">
        <f t="shared" si="15"/>
        <v>9000014090</v>
      </c>
      <c r="K19" s="60"/>
      <c r="L19" s="55">
        <f t="shared" si="16"/>
        <v>9000015090</v>
      </c>
      <c r="M19" s="60"/>
      <c r="N19" s="55">
        <f t="shared" si="17"/>
        <v>9000019090</v>
      </c>
      <c r="O19" s="60"/>
    </row>
    <row r="20" spans="1:15" s="15" customFormat="1" ht="14.15" customHeight="1">
      <c r="A20" s="34" t="s">
        <v>315</v>
      </c>
      <c r="B20" s="55">
        <v>9000010100</v>
      </c>
      <c r="C20" s="60"/>
      <c r="D20" s="55">
        <f t="shared" si="12"/>
        <v>9000011100</v>
      </c>
      <c r="E20" s="60"/>
      <c r="F20" s="55">
        <f t="shared" si="13"/>
        <v>9000012100</v>
      </c>
      <c r="G20" s="60"/>
      <c r="H20" s="55">
        <f t="shared" si="14"/>
        <v>9000013100</v>
      </c>
      <c r="I20" s="60"/>
      <c r="J20" s="55">
        <f t="shared" si="15"/>
        <v>9000014100</v>
      </c>
      <c r="K20" s="60"/>
      <c r="L20" s="55">
        <f t="shared" si="16"/>
        <v>9000015100</v>
      </c>
      <c r="M20" s="60"/>
      <c r="N20" s="55">
        <f t="shared" si="17"/>
        <v>9000019100</v>
      </c>
      <c r="O20" s="60"/>
    </row>
    <row r="21" spans="1:15" s="8" customFormat="1" ht="17.149999999999999" customHeight="1">
      <c r="A21" s="334" t="s">
        <v>316</v>
      </c>
      <c r="B21" s="14"/>
      <c r="C21" s="14"/>
    </row>
    <row r="22" spans="1:15" s="8" customFormat="1" ht="14.15" customHeight="1">
      <c r="O22" s="487" t="s">
        <v>433</v>
      </c>
    </row>
    <row r="23" spans="1:15" s="8" customFormat="1" ht="14.15" customHeight="1">
      <c r="O23" s="18" t="s">
        <v>317</v>
      </c>
    </row>
    <row r="24" spans="1:15" s="8" customFormat="1" ht="14.15" customHeight="1"/>
    <row r="25" spans="1:15" s="8" customFormat="1" ht="14.15" customHeight="1"/>
    <row r="26" spans="1:15" s="8" customFormat="1" ht="14.15" customHeight="1"/>
    <row r="27" spans="1:15" s="8" customFormat="1" ht="14.15" customHeight="1"/>
  </sheetData>
  <customSheetViews>
    <customSheetView guid="{4C41525E-EFC1-47E0-ADE3-11DC816135E6}">
      <pageMargins left="0" right="0" top="0" bottom="0" header="0" footer="0"/>
      <pageSetup orientation="portrait" r:id="rId1"/>
    </customSheetView>
  </customSheetViews>
  <mergeCells count="10">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7" orientation="landscape" r:id="rId2"/>
  <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9">
    <pageSetUpPr fitToPage="1"/>
  </sheetPr>
  <dimension ref="A1:O32"/>
  <sheetViews>
    <sheetView showGridLines="0" zoomScaleNormal="100" workbookViewId="0"/>
  </sheetViews>
  <sheetFormatPr defaultColWidth="9.453125" defaultRowHeight="14"/>
  <cols>
    <col min="1" max="1" width="39.54296875" style="5" customWidth="1"/>
    <col min="2" max="2" width="9.54296875" style="5" customWidth="1"/>
    <col min="3" max="3" width="12.54296875" style="5" customWidth="1"/>
    <col min="4" max="4" width="9.54296875" style="5" customWidth="1"/>
    <col min="5" max="5" width="12.54296875" style="5" customWidth="1"/>
    <col min="6" max="6" width="9.54296875" style="5" customWidth="1"/>
    <col min="7" max="7" width="12.54296875" style="5" customWidth="1"/>
    <col min="8" max="8" width="9.54296875" style="5" customWidth="1"/>
    <col min="9" max="9" width="12.54296875" style="5" customWidth="1"/>
    <col min="10" max="10" width="9.54296875" style="5" customWidth="1"/>
    <col min="11" max="11" width="12.54296875" style="5" customWidth="1"/>
    <col min="12" max="12" width="9.54296875" style="5" customWidth="1"/>
    <col min="13" max="13" width="12.54296875" style="5" customWidth="1"/>
    <col min="14" max="14" width="9.54296875" style="5" customWidth="1"/>
    <col min="15" max="15" width="12.54296875" style="5" customWidth="1"/>
    <col min="16" max="16384" width="9.453125" style="5"/>
  </cols>
  <sheetData>
    <row r="1" spans="1:15" ht="26.15" customHeight="1">
      <c r="A1" s="21"/>
      <c r="B1" s="21"/>
      <c r="C1" s="21"/>
      <c r="D1" s="21"/>
      <c r="E1" s="21"/>
      <c r="F1" s="21"/>
      <c r="G1" s="21"/>
      <c r="H1" s="21"/>
      <c r="I1" s="21"/>
      <c r="J1" s="21"/>
      <c r="K1" s="21"/>
      <c r="L1" s="21"/>
      <c r="M1" s="21"/>
      <c r="N1" s="21"/>
      <c r="O1" s="149" t="s">
        <v>31</v>
      </c>
    </row>
    <row r="2" spans="1:15" ht="26.15" customHeight="1">
      <c r="A2" s="21"/>
      <c r="B2" s="244"/>
      <c r="C2" s="21"/>
      <c r="D2" s="21"/>
      <c r="E2" s="21"/>
      <c r="F2" s="21"/>
      <c r="G2" s="21"/>
      <c r="H2" s="21"/>
      <c r="I2" s="21"/>
      <c r="J2" s="21"/>
      <c r="K2" s="21"/>
      <c r="L2" s="21"/>
      <c r="M2" s="21"/>
      <c r="N2" s="21"/>
      <c r="O2" s="149"/>
    </row>
    <row r="3" spans="1:15" s="145" customFormat="1" ht="15" customHeight="1">
      <c r="A3" s="150" t="s">
        <v>32</v>
      </c>
      <c r="E3" s="146"/>
      <c r="N3" s="151"/>
      <c r="O3" s="152" t="s">
        <v>33</v>
      </c>
    </row>
    <row r="4" spans="1:15" s="8" customFormat="1" ht="15" customHeight="1">
      <c r="A4" s="563" t="s">
        <v>318</v>
      </c>
      <c r="B4" s="563"/>
      <c r="C4" s="564"/>
      <c r="D4" s="564"/>
      <c r="E4" s="564"/>
      <c r="F4" s="564"/>
      <c r="G4" s="564"/>
      <c r="H4" s="564"/>
      <c r="I4" s="564"/>
      <c r="J4" s="564"/>
      <c r="K4" s="564"/>
      <c r="L4" s="564"/>
      <c r="M4" s="564"/>
      <c r="N4" s="564"/>
      <c r="O4" s="564"/>
    </row>
    <row r="5" spans="1:15" ht="18">
      <c r="A5" s="590" t="s">
        <v>319</v>
      </c>
      <c r="B5" s="590"/>
      <c r="C5" s="590"/>
      <c r="D5" s="590"/>
      <c r="E5" s="590"/>
      <c r="F5" s="590"/>
      <c r="G5" s="590"/>
      <c r="H5" s="590"/>
      <c r="I5" s="590"/>
      <c r="J5" s="590"/>
      <c r="K5" s="590"/>
      <c r="L5" s="590"/>
      <c r="M5" s="590"/>
      <c r="N5" s="590"/>
      <c r="O5" s="590"/>
    </row>
    <row r="6" spans="1:15" s="7" customFormat="1" ht="15" customHeight="1">
      <c r="A6" s="599" t="s">
        <v>69</v>
      </c>
      <c r="B6" s="599"/>
      <c r="C6" s="599"/>
      <c r="D6" s="599"/>
      <c r="E6" s="599"/>
      <c r="F6" s="599"/>
      <c r="G6" s="599"/>
      <c r="H6" s="599"/>
      <c r="I6" s="599"/>
      <c r="J6" s="599"/>
      <c r="K6" s="599"/>
      <c r="L6" s="599"/>
      <c r="M6" s="599"/>
      <c r="N6" s="599"/>
      <c r="O6" s="599"/>
    </row>
    <row r="7" spans="1:15" s="7" customFormat="1" ht="15" customHeight="1"/>
    <row r="8" spans="1:15" s="8" customFormat="1" ht="22.4" customHeight="1">
      <c r="A8" s="39"/>
      <c r="B8" s="591" t="s">
        <v>193</v>
      </c>
      <c r="C8" s="591"/>
      <c r="D8" s="588" t="s">
        <v>194</v>
      </c>
      <c r="E8" s="589"/>
      <c r="F8" s="588" t="s">
        <v>195</v>
      </c>
      <c r="G8" s="589"/>
      <c r="H8" s="588" t="s">
        <v>196</v>
      </c>
      <c r="I8" s="589"/>
      <c r="J8" s="588" t="s">
        <v>197</v>
      </c>
      <c r="K8" s="589"/>
      <c r="L8" s="588" t="s">
        <v>198</v>
      </c>
      <c r="M8" s="589"/>
      <c r="N8" s="588" t="s">
        <v>199</v>
      </c>
      <c r="O8" s="589"/>
    </row>
    <row r="9" spans="1:15" s="8" customFormat="1" ht="15" customHeight="1">
      <c r="A9" s="39"/>
      <c r="B9" s="212"/>
      <c r="C9" s="212"/>
      <c r="D9" s="212"/>
      <c r="E9" s="212"/>
      <c r="F9" s="212"/>
      <c r="G9" s="212"/>
      <c r="H9" s="212"/>
      <c r="I9" s="212"/>
      <c r="J9" s="212"/>
      <c r="K9" s="212"/>
      <c r="L9" s="212"/>
      <c r="M9" s="212"/>
      <c r="N9" s="212"/>
      <c r="O9" s="212"/>
    </row>
    <row r="10" spans="1:15" s="15" customFormat="1" ht="14.15" customHeight="1">
      <c r="A10" s="205"/>
      <c r="B10" s="610" t="s">
        <v>320</v>
      </c>
      <c r="C10" s="611"/>
      <c r="D10" s="611"/>
      <c r="E10" s="611"/>
      <c r="F10" s="611"/>
      <c r="G10" s="611"/>
      <c r="H10" s="611"/>
      <c r="I10" s="611"/>
      <c r="J10" s="611"/>
      <c r="K10" s="611"/>
      <c r="L10" s="611"/>
      <c r="M10" s="611"/>
      <c r="N10" s="611"/>
      <c r="O10" s="612"/>
    </row>
    <row r="11" spans="1:15" s="15" customFormat="1" ht="14.15" customHeight="1">
      <c r="A11" s="137" t="s">
        <v>321</v>
      </c>
      <c r="B11" s="57">
        <v>11000010050</v>
      </c>
      <c r="C11" s="66"/>
      <c r="D11" s="57">
        <f t="shared" ref="D11:D15" si="0">B11+1000</f>
        <v>11000011050</v>
      </c>
      <c r="E11" s="213"/>
      <c r="F11" s="57">
        <f t="shared" ref="F11:F15" si="1">B11+2000</f>
        <v>11000012050</v>
      </c>
      <c r="G11" s="213"/>
      <c r="H11" s="57">
        <f t="shared" ref="H11:H15" si="2">B11+3000</f>
        <v>11000013050</v>
      </c>
      <c r="I11" s="213"/>
      <c r="J11" s="57">
        <f t="shared" ref="J11:J15" si="3">B11+4000</f>
        <v>11000014050</v>
      </c>
      <c r="K11" s="213"/>
      <c r="L11" s="57">
        <f t="shared" ref="L11:L15" si="4">B11+5000</f>
        <v>11000015050</v>
      </c>
      <c r="M11" s="213"/>
      <c r="N11" s="57">
        <f t="shared" ref="N11:N15" si="5">B11+9000</f>
        <v>11000019050</v>
      </c>
      <c r="O11" s="213"/>
    </row>
    <row r="12" spans="1:15" s="15" customFormat="1" ht="14.15" customHeight="1">
      <c r="A12" s="137" t="s">
        <v>322</v>
      </c>
      <c r="B12" s="55">
        <v>11000010051</v>
      </c>
      <c r="C12" s="60"/>
      <c r="D12" s="55">
        <f>B12+1000</f>
        <v>11000011051</v>
      </c>
      <c r="E12" s="78"/>
      <c r="F12" s="55">
        <f>B12+2000</f>
        <v>11000012051</v>
      </c>
      <c r="G12" s="78"/>
      <c r="H12" s="55">
        <f>B12+3000</f>
        <v>11000013051</v>
      </c>
      <c r="I12" s="78"/>
      <c r="J12" s="55">
        <f>B12+4000</f>
        <v>11000014051</v>
      </c>
      <c r="K12" s="78"/>
      <c r="L12" s="55">
        <f>B12+5000</f>
        <v>11000015051</v>
      </c>
      <c r="M12" s="78"/>
      <c r="N12" s="55">
        <f>B12+9000</f>
        <v>11000019051</v>
      </c>
      <c r="O12" s="78"/>
    </row>
    <row r="13" spans="1:15" s="15" customFormat="1" ht="26.15" customHeight="1">
      <c r="A13" s="24" t="s">
        <v>323</v>
      </c>
      <c r="B13" s="55">
        <v>11000010060</v>
      </c>
      <c r="C13" s="60"/>
      <c r="D13" s="55">
        <f t="shared" si="0"/>
        <v>11000011060</v>
      </c>
      <c r="E13" s="78"/>
      <c r="F13" s="55">
        <f t="shared" si="1"/>
        <v>11000012060</v>
      </c>
      <c r="G13" s="78"/>
      <c r="H13" s="55">
        <f t="shared" si="2"/>
        <v>11000013060</v>
      </c>
      <c r="I13" s="78"/>
      <c r="J13" s="55">
        <f t="shared" si="3"/>
        <v>11000014060</v>
      </c>
      <c r="K13" s="78"/>
      <c r="L13" s="55">
        <f t="shared" si="4"/>
        <v>11000015060</v>
      </c>
      <c r="M13" s="78"/>
      <c r="N13" s="55">
        <f t="shared" si="5"/>
        <v>11000019060</v>
      </c>
      <c r="O13" s="78"/>
    </row>
    <row r="14" spans="1:15" s="15" customFormat="1" ht="20.149999999999999" customHeight="1">
      <c r="A14" s="24" t="s">
        <v>324</v>
      </c>
      <c r="B14" s="55">
        <v>11000010070</v>
      </c>
      <c r="C14" s="60"/>
      <c r="D14" s="55">
        <f t="shared" si="0"/>
        <v>11000011070</v>
      </c>
      <c r="E14" s="78"/>
      <c r="F14" s="55">
        <f t="shared" si="1"/>
        <v>11000012070</v>
      </c>
      <c r="G14" s="78"/>
      <c r="H14" s="55">
        <f t="shared" si="2"/>
        <v>11000013070</v>
      </c>
      <c r="I14" s="78"/>
      <c r="J14" s="55">
        <f t="shared" si="3"/>
        <v>11000014070</v>
      </c>
      <c r="K14" s="78"/>
      <c r="L14" s="55">
        <f t="shared" si="4"/>
        <v>11000015070</v>
      </c>
      <c r="M14" s="78"/>
      <c r="N14" s="55">
        <f t="shared" si="5"/>
        <v>11000019070</v>
      </c>
      <c r="O14" s="78"/>
    </row>
    <row r="15" spans="1:15" s="15" customFormat="1" ht="15" customHeight="1">
      <c r="A15" s="274" t="s">
        <v>325</v>
      </c>
      <c r="B15" s="55">
        <v>11000010080</v>
      </c>
      <c r="C15" s="60"/>
      <c r="D15" s="55">
        <f t="shared" si="0"/>
        <v>11000011080</v>
      </c>
      <c r="E15" s="78"/>
      <c r="F15" s="55">
        <f t="shared" si="1"/>
        <v>11000012080</v>
      </c>
      <c r="G15" s="78"/>
      <c r="H15" s="55">
        <f t="shared" si="2"/>
        <v>11000013080</v>
      </c>
      <c r="I15" s="78"/>
      <c r="J15" s="55">
        <f t="shared" si="3"/>
        <v>11000014080</v>
      </c>
      <c r="K15" s="78"/>
      <c r="L15" s="55">
        <f t="shared" si="4"/>
        <v>11000015080</v>
      </c>
      <c r="M15" s="78"/>
      <c r="N15" s="55">
        <f t="shared" si="5"/>
        <v>11000019080</v>
      </c>
      <c r="O15" s="78"/>
    </row>
    <row r="16" spans="1:15" s="15" customFormat="1" ht="17.149999999999999" customHeight="1">
      <c r="A16" s="40"/>
      <c r="B16" s="37"/>
      <c r="C16" s="41"/>
      <c r="D16" s="37"/>
      <c r="E16" s="42"/>
      <c r="F16" s="37"/>
      <c r="G16" s="42"/>
      <c r="H16" s="37"/>
      <c r="I16" s="42"/>
      <c r="J16" s="37"/>
      <c r="K16" s="42"/>
      <c r="L16" s="37"/>
      <c r="M16" s="42"/>
      <c r="N16" s="37"/>
      <c r="O16" s="42"/>
    </row>
    <row r="17" spans="1:15" s="15" customFormat="1" ht="14.15" customHeight="1">
      <c r="A17" s="205"/>
      <c r="B17" s="610" t="s">
        <v>227</v>
      </c>
      <c r="C17" s="611"/>
      <c r="D17" s="611"/>
      <c r="E17" s="611"/>
      <c r="F17" s="611"/>
      <c r="G17" s="611"/>
      <c r="H17" s="611"/>
      <c r="I17" s="611"/>
      <c r="J17" s="611"/>
      <c r="K17" s="611"/>
      <c r="L17" s="611"/>
      <c r="M17" s="611"/>
      <c r="N17" s="611"/>
      <c r="O17" s="612"/>
    </row>
    <row r="18" spans="1:15" s="15" customFormat="1" ht="14.15" customHeight="1">
      <c r="A18" s="137" t="s">
        <v>321</v>
      </c>
      <c r="B18" s="57">
        <v>11000010090</v>
      </c>
      <c r="C18" s="66"/>
      <c r="D18" s="57">
        <f t="shared" ref="D18:D22" si="6">B18+1000</f>
        <v>11000011090</v>
      </c>
      <c r="E18" s="213"/>
      <c r="F18" s="57">
        <f t="shared" ref="F18:F22" si="7">B18+2000</f>
        <v>11000012090</v>
      </c>
      <c r="G18" s="213"/>
      <c r="H18" s="57">
        <f t="shared" ref="H18:H22" si="8">B18+3000</f>
        <v>11000013090</v>
      </c>
      <c r="I18" s="213"/>
      <c r="J18" s="57">
        <f t="shared" ref="J18:J22" si="9">B18+4000</f>
        <v>11000014090</v>
      </c>
      <c r="K18" s="213"/>
      <c r="L18" s="57">
        <f t="shared" ref="L18:L22" si="10">B18+5000</f>
        <v>11000015090</v>
      </c>
      <c r="M18" s="213"/>
      <c r="N18" s="57">
        <f t="shared" ref="N18:N22" si="11">B18+9000</f>
        <v>11000019090</v>
      </c>
      <c r="O18" s="213"/>
    </row>
    <row r="19" spans="1:15" s="15" customFormat="1" ht="14.15" customHeight="1">
      <c r="A19" s="137" t="s">
        <v>322</v>
      </c>
      <c r="B19" s="55">
        <v>11000010091</v>
      </c>
      <c r="C19" s="60"/>
      <c r="D19" s="55">
        <f>B19+1000</f>
        <v>11000011091</v>
      </c>
      <c r="E19" s="78"/>
      <c r="F19" s="55">
        <f>B19+2000</f>
        <v>11000012091</v>
      </c>
      <c r="G19" s="78"/>
      <c r="H19" s="55">
        <f>B19+3000</f>
        <v>11000013091</v>
      </c>
      <c r="I19" s="78"/>
      <c r="J19" s="55">
        <f>B19+4000</f>
        <v>11000014091</v>
      </c>
      <c r="K19" s="78"/>
      <c r="L19" s="55">
        <f>B19+5000</f>
        <v>11000015091</v>
      </c>
      <c r="M19" s="78"/>
      <c r="N19" s="55">
        <f>B19+9000</f>
        <v>11000019091</v>
      </c>
      <c r="O19" s="78"/>
    </row>
    <row r="20" spans="1:15" s="15" customFormat="1" ht="24" customHeight="1">
      <c r="A20" s="24" t="s">
        <v>323</v>
      </c>
      <c r="B20" s="55">
        <v>11000010100</v>
      </c>
      <c r="C20" s="60"/>
      <c r="D20" s="55">
        <f t="shared" si="6"/>
        <v>11000011100</v>
      </c>
      <c r="E20" s="78"/>
      <c r="F20" s="55">
        <f t="shared" si="7"/>
        <v>11000012100</v>
      </c>
      <c r="G20" s="78"/>
      <c r="H20" s="55">
        <f t="shared" si="8"/>
        <v>11000013100</v>
      </c>
      <c r="I20" s="78"/>
      <c r="J20" s="55">
        <f t="shared" si="9"/>
        <v>11000014100</v>
      </c>
      <c r="K20" s="78"/>
      <c r="L20" s="55">
        <f t="shared" si="10"/>
        <v>11000015100</v>
      </c>
      <c r="M20" s="78"/>
      <c r="N20" s="55">
        <f t="shared" si="11"/>
        <v>11000019100</v>
      </c>
      <c r="O20" s="78"/>
    </row>
    <row r="21" spans="1:15" s="15" customFormat="1" ht="14.9" customHeight="1">
      <c r="A21" s="24" t="s">
        <v>324</v>
      </c>
      <c r="B21" s="55">
        <v>11000010110</v>
      </c>
      <c r="C21" s="60"/>
      <c r="D21" s="55">
        <f t="shared" si="6"/>
        <v>11000011110</v>
      </c>
      <c r="E21" s="78"/>
      <c r="F21" s="55">
        <f t="shared" si="7"/>
        <v>11000012110</v>
      </c>
      <c r="G21" s="78"/>
      <c r="H21" s="55">
        <f t="shared" si="8"/>
        <v>11000013110</v>
      </c>
      <c r="I21" s="78"/>
      <c r="J21" s="55">
        <f t="shared" si="9"/>
        <v>11000014110</v>
      </c>
      <c r="K21" s="78"/>
      <c r="L21" s="55">
        <f t="shared" si="10"/>
        <v>11000015110</v>
      </c>
      <c r="M21" s="78"/>
      <c r="N21" s="55">
        <f t="shared" si="11"/>
        <v>11000019110</v>
      </c>
      <c r="O21" s="78"/>
    </row>
    <row r="22" spans="1:15" s="15" customFormat="1" ht="15" customHeight="1">
      <c r="A22" s="274" t="s">
        <v>326</v>
      </c>
      <c r="B22" s="55">
        <v>11000010120</v>
      </c>
      <c r="C22" s="60"/>
      <c r="D22" s="55">
        <f t="shared" si="6"/>
        <v>11000011120</v>
      </c>
      <c r="E22" s="78"/>
      <c r="F22" s="55">
        <f t="shared" si="7"/>
        <v>11000012120</v>
      </c>
      <c r="G22" s="78"/>
      <c r="H22" s="55">
        <f t="shared" si="8"/>
        <v>11000013120</v>
      </c>
      <c r="I22" s="78"/>
      <c r="J22" s="55">
        <f t="shared" si="9"/>
        <v>11000014120</v>
      </c>
      <c r="K22" s="78"/>
      <c r="L22" s="55">
        <f t="shared" si="10"/>
        <v>11000015120</v>
      </c>
      <c r="M22" s="78"/>
      <c r="N22" s="55">
        <f t="shared" si="11"/>
        <v>11000019120</v>
      </c>
      <c r="O22" s="78"/>
    </row>
    <row r="23" spans="1:15" s="15" customFormat="1" ht="14.15" customHeight="1"/>
    <row r="24" spans="1:15" s="15" customFormat="1" ht="15" customHeight="1">
      <c r="A24" s="205"/>
      <c r="B24" s="610" t="s">
        <v>327</v>
      </c>
      <c r="C24" s="611"/>
      <c r="D24" s="611"/>
      <c r="E24" s="611"/>
      <c r="F24" s="611"/>
      <c r="G24" s="611"/>
      <c r="H24" s="611"/>
      <c r="I24" s="611"/>
      <c r="J24" s="611"/>
      <c r="K24" s="611"/>
      <c r="L24" s="611"/>
      <c r="M24" s="611"/>
      <c r="N24" s="611"/>
      <c r="O24" s="612"/>
    </row>
    <row r="25" spans="1:15" s="15" customFormat="1" ht="15" customHeight="1">
      <c r="A25" s="137" t="s">
        <v>321</v>
      </c>
      <c r="B25" s="57">
        <v>11000010010</v>
      </c>
      <c r="C25" s="66"/>
      <c r="D25" s="57">
        <f>B25+1000</f>
        <v>11000011010</v>
      </c>
      <c r="E25" s="213"/>
      <c r="F25" s="57">
        <f>B25+2000</f>
        <v>11000012010</v>
      </c>
      <c r="G25" s="213"/>
      <c r="H25" s="57">
        <f>B25+3000</f>
        <v>11000013010</v>
      </c>
      <c r="I25" s="213"/>
      <c r="J25" s="57">
        <f>B25+4000</f>
        <v>11000014010</v>
      </c>
      <c r="K25" s="213"/>
      <c r="L25" s="57">
        <f>B25+5000</f>
        <v>11000015010</v>
      </c>
      <c r="M25" s="213"/>
      <c r="N25" s="57">
        <f>B25+9000</f>
        <v>11000019010</v>
      </c>
      <c r="O25" s="213"/>
    </row>
    <row r="26" spans="1:15" s="15" customFormat="1" ht="15" customHeight="1">
      <c r="A26" s="137" t="s">
        <v>322</v>
      </c>
      <c r="B26" s="55">
        <v>11000010011</v>
      </c>
      <c r="C26" s="60"/>
      <c r="D26" s="55">
        <f>B26+1000</f>
        <v>11000011011</v>
      </c>
      <c r="E26" s="78"/>
      <c r="F26" s="55">
        <f>B26+2000</f>
        <v>11000012011</v>
      </c>
      <c r="G26" s="78"/>
      <c r="H26" s="55">
        <f>B26+3000</f>
        <v>11000013011</v>
      </c>
      <c r="I26" s="78"/>
      <c r="J26" s="55">
        <f>B26+4000</f>
        <v>11000014011</v>
      </c>
      <c r="K26" s="78"/>
      <c r="L26" s="55">
        <f>B26+5000</f>
        <v>11000015011</v>
      </c>
      <c r="M26" s="78"/>
      <c r="N26" s="55">
        <f>B26+9000</f>
        <v>11000019011</v>
      </c>
      <c r="O26" s="78"/>
    </row>
    <row r="27" spans="1:15" s="15" customFormat="1" ht="27" customHeight="1">
      <c r="A27" s="24" t="s">
        <v>323</v>
      </c>
      <c r="B27" s="55">
        <v>11000010020</v>
      </c>
      <c r="C27" s="60"/>
      <c r="D27" s="55">
        <f t="shared" ref="D27:D29" si="12">B27+1000</f>
        <v>11000011020</v>
      </c>
      <c r="E27" s="78"/>
      <c r="F27" s="55">
        <f t="shared" ref="F27:F29" si="13">B27+2000</f>
        <v>11000012020</v>
      </c>
      <c r="G27" s="78"/>
      <c r="H27" s="55">
        <f t="shared" ref="H27:H29" si="14">B27+3000</f>
        <v>11000013020</v>
      </c>
      <c r="I27" s="78"/>
      <c r="J27" s="55">
        <f t="shared" ref="J27:J29" si="15">B27+4000</f>
        <v>11000014020</v>
      </c>
      <c r="K27" s="78"/>
      <c r="L27" s="55">
        <f t="shared" ref="L27:L29" si="16">B27+5000</f>
        <v>11000015020</v>
      </c>
      <c r="M27" s="78"/>
      <c r="N27" s="55">
        <f t="shared" ref="N27:N29" si="17">B27+9000</f>
        <v>11000019020</v>
      </c>
      <c r="O27" s="78"/>
    </row>
    <row r="28" spans="1:15" s="15" customFormat="1" ht="15.65" customHeight="1">
      <c r="A28" s="24" t="s">
        <v>324</v>
      </c>
      <c r="B28" s="55">
        <v>11000010030</v>
      </c>
      <c r="C28" s="60"/>
      <c r="D28" s="55">
        <f t="shared" si="12"/>
        <v>11000011030</v>
      </c>
      <c r="E28" s="78"/>
      <c r="F28" s="55">
        <f t="shared" si="13"/>
        <v>11000012030</v>
      </c>
      <c r="G28" s="78"/>
      <c r="H28" s="55">
        <f t="shared" si="14"/>
        <v>11000013030</v>
      </c>
      <c r="I28" s="78"/>
      <c r="J28" s="55">
        <f t="shared" si="15"/>
        <v>11000014030</v>
      </c>
      <c r="K28" s="78"/>
      <c r="L28" s="55">
        <f t="shared" si="16"/>
        <v>11000015030</v>
      </c>
      <c r="M28" s="78"/>
      <c r="N28" s="55">
        <f t="shared" si="17"/>
        <v>11000019030</v>
      </c>
      <c r="O28" s="78"/>
    </row>
    <row r="29" spans="1:15" s="15" customFormat="1" ht="17.149999999999999" customHeight="1">
      <c r="A29" s="274" t="s">
        <v>328</v>
      </c>
      <c r="B29" s="55">
        <v>11000010040</v>
      </c>
      <c r="C29" s="60"/>
      <c r="D29" s="55">
        <f t="shared" si="12"/>
        <v>11000011040</v>
      </c>
      <c r="E29" s="78"/>
      <c r="F29" s="55">
        <f t="shared" si="13"/>
        <v>11000012040</v>
      </c>
      <c r="G29" s="78"/>
      <c r="H29" s="55">
        <f t="shared" si="14"/>
        <v>11000013040</v>
      </c>
      <c r="I29" s="78"/>
      <c r="J29" s="55">
        <f t="shared" si="15"/>
        <v>11000014040</v>
      </c>
      <c r="K29" s="78"/>
      <c r="L29" s="55">
        <f t="shared" si="16"/>
        <v>11000015040</v>
      </c>
      <c r="M29" s="78"/>
      <c r="N29" s="55">
        <f t="shared" si="17"/>
        <v>11000019040</v>
      </c>
      <c r="O29" s="78"/>
    </row>
    <row r="30" spans="1:15" s="8" customFormat="1" ht="14.15" customHeight="1"/>
    <row r="31" spans="1:15">
      <c r="O31" s="487" t="s">
        <v>433</v>
      </c>
    </row>
    <row r="32" spans="1:15">
      <c r="O32" s="18" t="s">
        <v>329</v>
      </c>
    </row>
  </sheetData>
  <customSheetViews>
    <customSheetView guid="{4C41525E-EFC1-47E0-ADE3-11DC816135E6}">
      <pageMargins left="0" right="0" top="0" bottom="0" header="0" footer="0"/>
      <pageSetup orientation="portrait" r:id="rId1"/>
    </customSheetView>
  </customSheetViews>
  <mergeCells count="13">
    <mergeCell ref="B24:O24"/>
    <mergeCell ref="B10:O10"/>
    <mergeCell ref="B17:O17"/>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9" orientation="landscape" r:id="rId2"/>
  <drawing r:id="rId3"/>
  <legacyDrawingHF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2">
    <pageSetUpPr fitToPage="1"/>
  </sheetPr>
  <dimension ref="A1:I35"/>
  <sheetViews>
    <sheetView showGridLines="0" zoomScaleNormal="100" workbookViewId="0"/>
  </sheetViews>
  <sheetFormatPr defaultColWidth="9.453125" defaultRowHeight="14"/>
  <cols>
    <col min="1" max="1" width="56.453125" style="19" customWidth="1"/>
    <col min="2" max="2" width="5.54296875" style="20" customWidth="1"/>
    <col min="3" max="3" width="9.54296875" style="43" customWidth="1"/>
    <col min="4" max="4" width="17.54296875" style="19" customWidth="1"/>
    <col min="5" max="5" width="12.54296875" style="19" customWidth="1"/>
    <col min="6" max="16384" width="9.453125" style="19"/>
  </cols>
  <sheetData>
    <row r="1" spans="1:5" ht="24.65" customHeight="1">
      <c r="A1" s="147"/>
      <c r="B1" s="148"/>
      <c r="C1" s="214"/>
      <c r="D1" s="149" t="s">
        <v>31</v>
      </c>
    </row>
    <row r="2" spans="1:5" ht="27" customHeight="1">
      <c r="A2" s="147"/>
      <c r="B2" s="148"/>
      <c r="C2" s="214"/>
      <c r="D2" s="149"/>
    </row>
    <row r="3" spans="1:5" s="145" customFormat="1" ht="15" customHeight="1">
      <c r="A3" s="150" t="s">
        <v>32</v>
      </c>
      <c r="C3" s="151"/>
      <c r="D3" s="152" t="s">
        <v>33</v>
      </c>
      <c r="E3" s="146"/>
    </row>
    <row r="4" spans="1:5" s="25" customFormat="1" ht="20.9" customHeight="1">
      <c r="A4" s="613" t="s">
        <v>330</v>
      </c>
      <c r="B4" s="613"/>
      <c r="C4" s="614"/>
      <c r="D4" s="614"/>
    </row>
    <row r="5" spans="1:5" ht="24" customHeight="1">
      <c r="A5" s="615" t="s">
        <v>331</v>
      </c>
      <c r="B5" s="615"/>
      <c r="C5" s="615"/>
      <c r="D5" s="615"/>
    </row>
    <row r="6" spans="1:5" ht="24" customHeight="1">
      <c r="A6" s="616" t="s">
        <v>36</v>
      </c>
      <c r="B6" s="616"/>
      <c r="C6" s="616"/>
      <c r="D6" s="616"/>
    </row>
    <row r="7" spans="1:5" s="44" customFormat="1" ht="13.4" customHeight="1">
      <c r="A7" s="617" t="s">
        <v>37</v>
      </c>
      <c r="B7" s="617"/>
      <c r="C7" s="617"/>
      <c r="D7" s="617"/>
    </row>
    <row r="8" spans="1:5" s="25" customFormat="1" ht="12" customHeight="1">
      <c r="A8" s="47"/>
      <c r="B8" s="128"/>
      <c r="C8" s="86"/>
      <c r="D8" s="47"/>
    </row>
    <row r="9" spans="1:5" s="45" customFormat="1" ht="14.15" customHeight="1">
      <c r="A9" s="129" t="s">
        <v>332</v>
      </c>
      <c r="B9" s="144" t="s">
        <v>39</v>
      </c>
      <c r="C9" s="130">
        <v>12000010030</v>
      </c>
      <c r="D9" s="82"/>
      <c r="E9" s="14"/>
    </row>
    <row r="10" spans="1:5" s="45" customFormat="1" ht="14.15" customHeight="1">
      <c r="A10" s="215"/>
      <c r="B10" s="101"/>
      <c r="C10" s="83"/>
      <c r="D10" s="95"/>
    </row>
    <row r="11" spans="1:5" s="45" customFormat="1" ht="14.15" customHeight="1">
      <c r="A11" s="129" t="s">
        <v>333</v>
      </c>
      <c r="B11" s="144" t="s">
        <v>41</v>
      </c>
      <c r="C11" s="130">
        <v>12000010040</v>
      </c>
      <c r="D11" s="136"/>
    </row>
    <row r="12" spans="1:5" s="45" customFormat="1" ht="14.15" customHeight="1">
      <c r="A12" s="216"/>
      <c r="B12" s="217"/>
      <c r="C12" s="84"/>
      <c r="D12" s="96"/>
    </row>
    <row r="13" spans="1:5" s="45" customFormat="1" ht="14.15" customHeight="1">
      <c r="A13" s="129" t="s">
        <v>44</v>
      </c>
      <c r="B13" s="144" t="s">
        <v>43</v>
      </c>
      <c r="C13" s="131">
        <v>12000010050</v>
      </c>
      <c r="D13" s="87"/>
    </row>
    <row r="14" spans="1:5" s="45" customFormat="1" ht="14.15" customHeight="1">
      <c r="A14" s="95"/>
      <c r="B14" s="217"/>
      <c r="C14" s="85"/>
      <c r="D14" s="46"/>
    </row>
    <row r="15" spans="1:5" s="45" customFormat="1" ht="14.15" customHeight="1">
      <c r="A15" s="129" t="s">
        <v>46</v>
      </c>
      <c r="B15" s="144" t="s">
        <v>45</v>
      </c>
      <c r="C15" s="130">
        <v>12000010060</v>
      </c>
      <c r="D15" s="82"/>
    </row>
    <row r="16" spans="1:5" s="25" customFormat="1" ht="14.15" customHeight="1">
      <c r="A16" s="47"/>
      <c r="B16" s="128"/>
      <c r="C16" s="86"/>
      <c r="D16" s="47"/>
    </row>
    <row r="17" spans="1:9" s="25" customFormat="1" ht="14.15" customHeight="1">
      <c r="A17" s="135" t="s">
        <v>48</v>
      </c>
      <c r="B17" s="219"/>
      <c r="C17" s="130">
        <v>12000010070</v>
      </c>
      <c r="D17" s="80"/>
    </row>
    <row r="18" spans="1:9" s="48" customFormat="1" ht="14.15" customHeight="1">
      <c r="A18" s="135" t="s">
        <v>49</v>
      </c>
      <c r="B18" s="219"/>
      <c r="C18" s="130">
        <v>12000010150</v>
      </c>
      <c r="D18" s="80"/>
      <c r="E18" s="25"/>
      <c r="F18" s="25"/>
      <c r="G18" s="25"/>
      <c r="H18" s="25"/>
      <c r="I18" s="25"/>
    </row>
    <row r="19" spans="1:9" s="49" customFormat="1" ht="14.15" customHeight="1">
      <c r="A19" s="135" t="s">
        <v>50</v>
      </c>
      <c r="B19" s="219"/>
      <c r="C19" s="130">
        <v>12000010210</v>
      </c>
      <c r="D19" s="91"/>
      <c r="E19" s="47"/>
      <c r="F19" s="47"/>
      <c r="G19" s="47"/>
      <c r="H19" s="47"/>
      <c r="I19" s="47"/>
    </row>
    <row r="20" spans="1:9" s="393" customFormat="1" ht="14.15" customHeight="1">
      <c r="A20" s="453" t="s">
        <v>51</v>
      </c>
      <c r="B20" s="454"/>
      <c r="C20" s="455">
        <v>12000010240</v>
      </c>
      <c r="D20" s="456"/>
      <c r="E20" s="398"/>
      <c r="F20" s="398"/>
      <c r="G20" s="398"/>
      <c r="H20" s="398"/>
      <c r="I20" s="398"/>
    </row>
    <row r="21" spans="1:9" s="25" customFormat="1" ht="14.15" customHeight="1">
      <c r="A21" s="218" t="s">
        <v>334</v>
      </c>
      <c r="B21" s="222" t="s">
        <v>47</v>
      </c>
      <c r="C21" s="130">
        <v>12000010280</v>
      </c>
      <c r="D21" s="91"/>
    </row>
    <row r="22" spans="1:9" s="25" customFormat="1" ht="23.15" customHeight="1">
      <c r="A22" s="248" t="s">
        <v>54</v>
      </c>
      <c r="B22" s="221"/>
      <c r="C22" s="132">
        <v>12000010290</v>
      </c>
      <c r="D22" s="133"/>
    </row>
    <row r="23" spans="1:9" s="25" customFormat="1" ht="14.15" customHeight="1">
      <c r="A23" s="156" t="s">
        <v>55</v>
      </c>
      <c r="B23" s="222"/>
      <c r="C23" s="130">
        <v>12000010300</v>
      </c>
      <c r="D23" s="91"/>
    </row>
    <row r="24" spans="1:9" s="25" customFormat="1" ht="14.15" customHeight="1">
      <c r="A24" s="225" t="s">
        <v>56</v>
      </c>
      <c r="B24" s="222" t="s">
        <v>53</v>
      </c>
      <c r="C24" s="130">
        <v>12000010310</v>
      </c>
      <c r="D24" s="91"/>
    </row>
    <row r="25" spans="1:9" s="25" customFormat="1" ht="14.15" customHeight="1">
      <c r="A25" s="135" t="s">
        <v>58</v>
      </c>
      <c r="B25" s="222"/>
      <c r="C25" s="130">
        <v>12000010330</v>
      </c>
      <c r="D25" s="91"/>
    </row>
    <row r="26" spans="1:9" s="25" customFormat="1" ht="14.15" customHeight="1">
      <c r="A26" s="218" t="s">
        <v>335</v>
      </c>
      <c r="B26" s="222" t="s">
        <v>57</v>
      </c>
      <c r="C26" s="62">
        <v>12000010320</v>
      </c>
      <c r="D26" s="91"/>
    </row>
    <row r="27" spans="1:9" s="25" customFormat="1" ht="14.9" customHeight="1">
      <c r="A27" s="339" t="s">
        <v>336</v>
      </c>
      <c r="B27" s="335" t="s">
        <v>60</v>
      </c>
      <c r="C27" s="132">
        <v>12000010340</v>
      </c>
      <c r="D27" s="336"/>
      <c r="E27" s="14"/>
    </row>
    <row r="28" spans="1:9" s="25" customFormat="1" ht="14.9" customHeight="1">
      <c r="A28" s="223"/>
      <c r="B28" s="224"/>
      <c r="C28" s="132"/>
      <c r="D28" s="134"/>
    </row>
    <row r="29" spans="1:9" s="45" customFormat="1" ht="15.65" customHeight="1">
      <c r="A29" s="129" t="s">
        <v>337</v>
      </c>
      <c r="B29" s="127"/>
      <c r="C29" s="130">
        <v>12000010010</v>
      </c>
      <c r="D29" s="80"/>
    </row>
    <row r="30" spans="1:9" s="45" customFormat="1" ht="14.15" customHeight="1">
      <c r="A30" s="129" t="s">
        <v>338</v>
      </c>
      <c r="B30" s="144"/>
      <c r="C30" s="130">
        <v>12000010020</v>
      </c>
      <c r="D30" s="80"/>
    </row>
    <row r="31" spans="1:9" s="25" customFormat="1" ht="14.15" customHeight="1">
      <c r="A31" s="47"/>
      <c r="B31" s="128"/>
      <c r="C31" s="50"/>
    </row>
    <row r="32" spans="1:9" s="25" customFormat="1" ht="14.15" customHeight="1">
      <c r="B32" s="26"/>
      <c r="C32" s="458"/>
      <c r="D32" s="398"/>
      <c r="E32" s="398"/>
      <c r="F32" s="398"/>
    </row>
    <row r="33" spans="2:6" s="25" customFormat="1" ht="14.15" customHeight="1">
      <c r="B33" s="26"/>
      <c r="C33" s="458"/>
      <c r="D33" s="487" t="s">
        <v>433</v>
      </c>
      <c r="E33" s="398"/>
      <c r="F33" s="398"/>
    </row>
    <row r="34" spans="2:6" s="25" customFormat="1" ht="14.15" customHeight="1">
      <c r="B34" s="26"/>
      <c r="C34" s="458"/>
      <c r="D34" s="457" t="s">
        <v>339</v>
      </c>
      <c r="E34" s="398"/>
      <c r="F34" s="398"/>
    </row>
    <row r="35" spans="2:6">
      <c r="C35" s="459"/>
      <c r="D35" s="425"/>
      <c r="E35" s="425"/>
      <c r="F35" s="425"/>
    </row>
  </sheetData>
  <customSheetViews>
    <customSheetView guid="{4C41525E-EFC1-47E0-ADE3-11DC816135E6}" showGridLines="0">
      <pageMargins left="0" right="0" top="0" bottom="0" header="0" footer="0"/>
      <pageSetup orientation="portrait" r:id="rId1"/>
    </customSheetView>
  </customSheetViews>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2"/>
  <colBreaks count="1" manualBreakCount="1">
    <brk id="4" max="1048575" man="1"/>
  </colBreaks>
  <drawing r:id="rId3"/>
  <legacyDrawingHF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5">
    <pageSetUpPr fitToPage="1"/>
  </sheetPr>
  <dimension ref="A1:G72"/>
  <sheetViews>
    <sheetView showGridLines="0" zoomScaleNormal="100" workbookViewId="0"/>
  </sheetViews>
  <sheetFormatPr defaultColWidth="8.54296875" defaultRowHeight="14"/>
  <cols>
    <col min="1" max="1" width="93.54296875" style="21" customWidth="1"/>
    <col min="2" max="2" width="4.453125" style="30" customWidth="1"/>
    <col min="3" max="3" width="9.54296875" style="30" customWidth="1"/>
    <col min="4" max="4" width="14.54296875" style="21" customWidth="1"/>
    <col min="5" max="5" width="25.453125" style="21" customWidth="1"/>
    <col min="6" max="6" width="10.453125" style="21" bestFit="1" customWidth="1"/>
    <col min="7" max="16384" width="8.54296875" style="21"/>
  </cols>
  <sheetData>
    <row r="1" spans="1:6" ht="23.15" customHeight="1">
      <c r="D1" s="149" t="s">
        <v>31</v>
      </c>
    </row>
    <row r="2" spans="1:6" ht="23.15" customHeight="1">
      <c r="D2" s="149"/>
    </row>
    <row r="3" spans="1:6" s="145" customFormat="1" ht="15" customHeight="1">
      <c r="A3" s="150" t="s">
        <v>32</v>
      </c>
      <c r="C3" s="151"/>
      <c r="D3" s="152" t="s">
        <v>33</v>
      </c>
    </row>
    <row r="4" spans="1:6" s="15" customFormat="1" ht="18.649999999999999" customHeight="1">
      <c r="A4" s="563" t="s">
        <v>340</v>
      </c>
      <c r="B4" s="564"/>
      <c r="C4" s="564"/>
      <c r="D4" s="564"/>
    </row>
    <row r="5" spans="1:6" ht="22.4" customHeight="1">
      <c r="A5" s="574" t="s">
        <v>341</v>
      </c>
      <c r="B5" s="574"/>
      <c r="C5" s="574"/>
      <c r="D5" s="574"/>
    </row>
    <row r="6" spans="1:6" ht="19.399999999999999" customHeight="1">
      <c r="A6" s="574" t="s">
        <v>332</v>
      </c>
      <c r="B6" s="574"/>
      <c r="C6" s="574"/>
      <c r="D6" s="574"/>
    </row>
    <row r="7" spans="1:6" s="31" customFormat="1" ht="15" customHeight="1">
      <c r="A7" s="566" t="s">
        <v>69</v>
      </c>
      <c r="B7" s="566"/>
      <c r="C7" s="566"/>
      <c r="D7" s="566"/>
    </row>
    <row r="8" spans="1:6" s="31" customFormat="1" ht="15" customHeight="1">
      <c r="A8" s="32"/>
      <c r="B8" s="32"/>
      <c r="C8" s="32"/>
      <c r="D8" s="32"/>
    </row>
    <row r="9" spans="1:6" s="14" customFormat="1" ht="14.15" customHeight="1">
      <c r="A9" s="232" t="s">
        <v>342</v>
      </c>
      <c r="B9" s="226" t="s">
        <v>39</v>
      </c>
      <c r="C9" s="62">
        <v>12010010070</v>
      </c>
      <c r="D9" s="51"/>
      <c r="E9" s="279"/>
    </row>
    <row r="10" spans="1:6" s="15" customFormat="1" ht="14.15" customHeight="1">
      <c r="A10" s="232" t="s">
        <v>343</v>
      </c>
      <c r="B10" s="227"/>
      <c r="C10" s="79"/>
      <c r="D10" s="51"/>
    </row>
    <row r="11" spans="1:6" s="15" customFormat="1" ht="20">
      <c r="A11" s="463" t="s">
        <v>344</v>
      </c>
      <c r="B11" s="461" t="s">
        <v>41</v>
      </c>
      <c r="C11" s="464">
        <v>12010010080</v>
      </c>
      <c r="D11" s="51"/>
      <c r="E11" s="353"/>
    </row>
    <row r="12" spans="1:6" s="15" customFormat="1" ht="14.15" customHeight="1">
      <c r="A12" s="465" t="s">
        <v>436</v>
      </c>
      <c r="B12" s="461" t="s">
        <v>43</v>
      </c>
      <c r="C12" s="464">
        <v>12010010095</v>
      </c>
      <c r="D12" s="51"/>
      <c r="E12" s="401"/>
    </row>
    <row r="13" spans="1:6" s="353" customFormat="1" ht="24" customHeight="1">
      <c r="A13" s="460" t="s">
        <v>345</v>
      </c>
      <c r="B13" s="461" t="s">
        <v>45</v>
      </c>
      <c r="C13" s="367">
        <v>12010010098</v>
      </c>
      <c r="D13" s="236"/>
      <c r="F13" s="462"/>
    </row>
    <row r="14" spans="1:6" s="15" customFormat="1" ht="14.15" customHeight="1">
      <c r="A14" s="463" t="s">
        <v>431</v>
      </c>
      <c r="B14" s="461" t="s">
        <v>47</v>
      </c>
      <c r="C14" s="464">
        <v>12010010100</v>
      </c>
      <c r="D14" s="51"/>
      <c r="E14" s="401"/>
    </row>
    <row r="15" spans="1:6" s="15" customFormat="1" ht="14.15" customHeight="1">
      <c r="A15" s="463" t="s">
        <v>346</v>
      </c>
      <c r="B15" s="461" t="s">
        <v>53</v>
      </c>
      <c r="C15" s="464">
        <v>12010010110</v>
      </c>
      <c r="D15" s="51"/>
      <c r="E15" s="353"/>
    </row>
    <row r="16" spans="1:6" s="15" customFormat="1" ht="13.5" customHeight="1">
      <c r="A16" s="463" t="s">
        <v>347</v>
      </c>
      <c r="B16" s="461" t="s">
        <v>57</v>
      </c>
      <c r="C16" s="464">
        <v>12010010115</v>
      </c>
      <c r="D16" s="51"/>
      <c r="E16" s="353"/>
    </row>
    <row r="17" spans="1:5" s="15" customFormat="1" ht="14.15" customHeight="1">
      <c r="A17" s="466" t="s">
        <v>406</v>
      </c>
      <c r="B17" s="461" t="s">
        <v>60</v>
      </c>
      <c r="C17" s="464">
        <v>12010010120</v>
      </c>
      <c r="D17" s="51"/>
      <c r="E17" s="353"/>
    </row>
    <row r="18" spans="1:5" s="15" customFormat="1" ht="14.15" customHeight="1">
      <c r="A18" s="467" t="s">
        <v>407</v>
      </c>
      <c r="B18" s="461" t="s">
        <v>62</v>
      </c>
      <c r="C18" s="464">
        <v>12010010130</v>
      </c>
      <c r="D18" s="98"/>
      <c r="E18" s="353"/>
    </row>
    <row r="19" spans="1:5" s="15" customFormat="1" ht="14.15" customHeight="1">
      <c r="A19" s="468"/>
      <c r="B19" s="249"/>
      <c r="C19" s="250"/>
      <c r="D19" s="251"/>
      <c r="E19" s="353"/>
    </row>
    <row r="20" spans="1:5" s="15" customFormat="1" ht="11.15" customHeight="1">
      <c r="A20" s="362" t="s">
        <v>348</v>
      </c>
      <c r="B20" s="469"/>
      <c r="C20" s="464">
        <v>12010010160</v>
      </c>
      <c r="D20" s="51"/>
      <c r="E20" s="353"/>
    </row>
    <row r="21" spans="1:5" s="15" customFormat="1" ht="11.15" customHeight="1">
      <c r="A21" s="362" t="s">
        <v>349</v>
      </c>
      <c r="B21" s="228"/>
      <c r="C21" s="464">
        <v>12010010170</v>
      </c>
      <c r="D21" s="51"/>
      <c r="E21" s="353"/>
    </row>
    <row r="22" spans="1:5" s="15" customFormat="1" ht="11.15" customHeight="1">
      <c r="A22" s="465" t="s">
        <v>154</v>
      </c>
      <c r="B22" s="228"/>
      <c r="C22" s="464">
        <v>12010010175</v>
      </c>
      <c r="D22" s="51"/>
      <c r="E22" s="353"/>
    </row>
    <row r="23" spans="1:5" s="15" customFormat="1" ht="11.15" customHeight="1">
      <c r="A23" s="465" t="s">
        <v>350</v>
      </c>
      <c r="B23" s="228"/>
      <c r="C23" s="464">
        <v>12010010176</v>
      </c>
      <c r="D23" s="51"/>
      <c r="E23" s="353"/>
    </row>
    <row r="24" spans="1:5" s="15" customFormat="1" ht="14.15" customHeight="1">
      <c r="A24" s="167" t="s">
        <v>351</v>
      </c>
      <c r="B24" s="476" t="s">
        <v>419</v>
      </c>
      <c r="C24" s="62">
        <v>12010010180</v>
      </c>
      <c r="D24" s="97"/>
      <c r="E24" s="92"/>
    </row>
    <row r="25" spans="1:5" s="15" customFormat="1" ht="14.15" customHeight="1">
      <c r="A25" s="468"/>
      <c r="B25" s="249"/>
      <c r="C25" s="250"/>
      <c r="D25" s="251"/>
      <c r="E25" s="353"/>
    </row>
    <row r="26" spans="1:5" s="15" customFormat="1" ht="14.15" customHeight="1">
      <c r="A26" s="470" t="s">
        <v>352</v>
      </c>
      <c r="B26" s="461" t="s">
        <v>408</v>
      </c>
      <c r="C26" s="464">
        <v>12010010020</v>
      </c>
      <c r="D26" s="51"/>
      <c r="E26" s="462"/>
    </row>
    <row r="27" spans="1:5" s="15" customFormat="1" ht="14.15" customHeight="1">
      <c r="A27" s="465" t="s">
        <v>353</v>
      </c>
      <c r="B27" s="461" t="s">
        <v>409</v>
      </c>
      <c r="C27" s="464">
        <v>12010010030</v>
      </c>
      <c r="D27" s="51"/>
      <c r="E27" s="462"/>
    </row>
    <row r="28" spans="1:5" s="15" customFormat="1" ht="14.15" customHeight="1">
      <c r="A28" s="466" t="s">
        <v>410</v>
      </c>
      <c r="B28" s="461" t="s">
        <v>411</v>
      </c>
      <c r="C28" s="464">
        <v>12010010040</v>
      </c>
      <c r="D28" s="51"/>
      <c r="E28" s="462"/>
    </row>
    <row r="29" spans="1:5" s="15" customFormat="1" ht="14.15" customHeight="1">
      <c r="A29" s="465"/>
      <c r="B29" s="229"/>
      <c r="C29" s="464"/>
      <c r="D29" s="51"/>
      <c r="E29" s="462"/>
    </row>
    <row r="30" spans="1:5" s="15" customFormat="1" ht="14.15" customHeight="1">
      <c r="A30" s="471" t="s">
        <v>412</v>
      </c>
      <c r="B30" s="461" t="s">
        <v>413</v>
      </c>
      <c r="C30" s="464">
        <v>12010010060</v>
      </c>
      <c r="D30" s="51"/>
      <c r="E30" s="353"/>
    </row>
    <row r="31" spans="1:5" s="15" customFormat="1" ht="14.15" customHeight="1">
      <c r="A31" s="468"/>
      <c r="B31" s="249"/>
      <c r="C31" s="250"/>
      <c r="D31" s="251"/>
      <c r="E31" s="353"/>
    </row>
    <row r="32" spans="1:5" s="15" customFormat="1" ht="14.15" customHeight="1">
      <c r="A32" s="465" t="s">
        <v>354</v>
      </c>
      <c r="B32" s="228"/>
      <c r="C32" s="464">
        <v>12010010190</v>
      </c>
      <c r="D32" s="51"/>
      <c r="E32" s="353"/>
    </row>
    <row r="33" spans="1:5" s="15" customFormat="1" ht="14.15" customHeight="1">
      <c r="A33" s="470" t="s">
        <v>355</v>
      </c>
      <c r="B33" s="230"/>
      <c r="C33" s="464">
        <v>12010010220</v>
      </c>
      <c r="D33" s="234"/>
      <c r="E33" s="353"/>
    </row>
    <row r="34" spans="1:5" s="15" customFormat="1" ht="14.15" customHeight="1">
      <c r="A34" s="470" t="s">
        <v>356</v>
      </c>
      <c r="B34" s="230"/>
      <c r="C34" s="464">
        <v>12010010230</v>
      </c>
      <c r="D34" s="234"/>
      <c r="E34" s="353"/>
    </row>
    <row r="35" spans="1:5" s="15" customFormat="1" ht="14.15" customHeight="1">
      <c r="A35" s="470" t="s">
        <v>357</v>
      </c>
      <c r="B35" s="230"/>
      <c r="C35" s="464">
        <v>12010010240</v>
      </c>
      <c r="D35" s="234"/>
      <c r="E35" s="353"/>
    </row>
    <row r="36" spans="1:5" s="15" customFormat="1" ht="14.15" customHeight="1">
      <c r="A36" s="470" t="s">
        <v>358</v>
      </c>
      <c r="B36" s="230"/>
      <c r="C36" s="464">
        <v>12010010245</v>
      </c>
      <c r="D36" s="234"/>
      <c r="E36" s="353"/>
    </row>
    <row r="37" spans="1:5" s="15" customFormat="1" ht="14.15" customHeight="1">
      <c r="A37" s="470" t="s">
        <v>359</v>
      </c>
      <c r="B37" s="230"/>
      <c r="C37" s="464">
        <v>12010010250</v>
      </c>
      <c r="D37" s="234"/>
      <c r="E37" s="353"/>
    </row>
    <row r="38" spans="1:5" s="15" customFormat="1" ht="14.15" customHeight="1">
      <c r="A38" s="138" t="s">
        <v>360</v>
      </c>
      <c r="B38" s="230"/>
      <c r="C38" s="62">
        <v>12010010260</v>
      </c>
      <c r="D38" s="234"/>
    </row>
    <row r="39" spans="1:5" s="15" customFormat="1" ht="14.15" customHeight="1">
      <c r="A39" s="138" t="s">
        <v>361</v>
      </c>
      <c r="B39" s="230"/>
      <c r="C39" s="62">
        <v>12010010270</v>
      </c>
      <c r="D39" s="234"/>
    </row>
    <row r="40" spans="1:5" s="15" customFormat="1" ht="14.15" customHeight="1">
      <c r="A40" s="470" t="s">
        <v>446</v>
      </c>
      <c r="B40" s="228"/>
      <c r="C40" s="62">
        <v>12010010285</v>
      </c>
      <c r="D40" s="234"/>
      <c r="E40" s="279"/>
    </row>
    <row r="41" spans="1:5" s="353" customFormat="1" ht="14.15" customHeight="1">
      <c r="A41" s="472" t="s">
        <v>414</v>
      </c>
      <c r="B41" s="228"/>
      <c r="C41" s="464">
        <v>12010010140</v>
      </c>
      <c r="D41" s="51"/>
      <c r="E41" s="444"/>
    </row>
    <row r="42" spans="1:5" s="353" customFormat="1" ht="22.5" customHeight="1">
      <c r="A42" s="473" t="s">
        <v>415</v>
      </c>
      <c r="B42" s="228"/>
      <c r="C42" s="464">
        <v>12010010150</v>
      </c>
      <c r="D42" s="297"/>
      <c r="E42" s="444"/>
    </row>
    <row r="43" spans="1:5" s="15" customFormat="1" ht="14.15" customHeight="1">
      <c r="A43" s="503" t="s">
        <v>362</v>
      </c>
      <c r="B43" s="228"/>
      <c r="C43" s="62">
        <v>12010010350</v>
      </c>
      <c r="D43" s="51"/>
    </row>
    <row r="44" spans="1:5" s="15" customFormat="1" ht="14.15" customHeight="1">
      <c r="A44" s="503" t="s">
        <v>363</v>
      </c>
      <c r="B44" s="228"/>
      <c r="C44" s="62">
        <v>12010010355</v>
      </c>
      <c r="D44" s="51"/>
    </row>
    <row r="45" spans="1:5" s="15" customFormat="1" ht="15.75" customHeight="1">
      <c r="A45" s="460" t="s">
        <v>447</v>
      </c>
      <c r="B45" s="228"/>
      <c r="C45" s="62">
        <v>12010010290</v>
      </c>
      <c r="D45" s="234"/>
      <c r="E45" s="279"/>
    </row>
    <row r="46" spans="1:5" s="15" customFormat="1" ht="20.9" customHeight="1">
      <c r="A46" s="273" t="s">
        <v>364</v>
      </c>
      <c r="B46" s="230"/>
      <c r="C46" s="62">
        <v>12010010300</v>
      </c>
      <c r="D46" s="235"/>
    </row>
    <row r="47" spans="1:5" s="15" customFormat="1" ht="16.399999999999999" customHeight="1">
      <c r="A47" s="273" t="s">
        <v>365</v>
      </c>
      <c r="B47" s="230"/>
      <c r="C47" s="55">
        <v>12010010360</v>
      </c>
      <c r="D47" s="235"/>
    </row>
    <row r="48" spans="1:5" s="353" customFormat="1" ht="16.399999999999999" customHeight="1">
      <c r="A48" s="474" t="s">
        <v>366</v>
      </c>
      <c r="B48" s="230"/>
      <c r="C48" s="367">
        <v>12010010365</v>
      </c>
      <c r="D48" s="235"/>
    </row>
    <row r="49" spans="1:7" s="15" customFormat="1" ht="14.15" customHeight="1">
      <c r="A49" s="138" t="s">
        <v>367</v>
      </c>
      <c r="B49" s="230"/>
      <c r="C49" s="55">
        <v>12010010370</v>
      </c>
      <c r="D49" s="235"/>
    </row>
    <row r="50" spans="1:7" s="353" customFormat="1" ht="14.15" customHeight="1">
      <c r="A50" s="470" t="s">
        <v>368</v>
      </c>
      <c r="B50" s="230"/>
      <c r="C50" s="367">
        <v>12010010375</v>
      </c>
      <c r="D50" s="235"/>
    </row>
    <row r="51" spans="1:7" s="353" customFormat="1" ht="14.15" customHeight="1">
      <c r="A51" s="470" t="s">
        <v>416</v>
      </c>
      <c r="B51" s="230"/>
      <c r="C51" s="464">
        <v>12010010320</v>
      </c>
      <c r="D51" s="235"/>
      <c r="F51" s="462"/>
    </row>
    <row r="52" spans="1:7" s="353" customFormat="1" ht="24" customHeight="1">
      <c r="A52" s="460" t="s">
        <v>369</v>
      </c>
      <c r="B52" s="475"/>
      <c r="C52" s="367">
        <v>12010010325</v>
      </c>
      <c r="D52" s="236"/>
      <c r="F52" s="462"/>
    </row>
    <row r="53" spans="1:7" s="15" customFormat="1" ht="22">
      <c r="A53" s="240" t="s">
        <v>370</v>
      </c>
      <c r="B53" s="241"/>
      <c r="C53" s="62">
        <v>12010010330</v>
      </c>
      <c r="D53" s="236"/>
    </row>
    <row r="54" spans="1:7" s="15" customFormat="1" ht="24" customHeight="1">
      <c r="A54" s="240" t="s">
        <v>371</v>
      </c>
      <c r="B54" s="241"/>
      <c r="C54" s="55">
        <v>12010010335</v>
      </c>
      <c r="D54" s="236"/>
    </row>
    <row r="55" spans="1:7" s="353" customFormat="1" ht="15.65" customHeight="1">
      <c r="A55" s="460" t="s">
        <v>372</v>
      </c>
      <c r="B55" s="475"/>
      <c r="C55" s="367">
        <v>12010010336</v>
      </c>
      <c r="D55" s="236"/>
    </row>
    <row r="56" spans="1:7" s="15" customFormat="1" ht="15.65" customHeight="1">
      <c r="A56" s="233" t="s">
        <v>373</v>
      </c>
      <c r="B56" s="461" t="s">
        <v>417</v>
      </c>
      <c r="C56" s="62">
        <v>12010010340</v>
      </c>
      <c r="D56" s="344"/>
      <c r="E56" s="92"/>
    </row>
    <row r="57" spans="1:7" s="15" customFormat="1" ht="15.65" customHeight="1">
      <c r="A57" s="237"/>
      <c r="B57" s="231"/>
      <c r="C57" s="139"/>
      <c r="D57" s="140"/>
    </row>
    <row r="58" spans="1:7" s="15" customFormat="1" ht="14.15" customHeight="1">
      <c r="A58" s="394" t="s">
        <v>418</v>
      </c>
      <c r="B58" s="278"/>
      <c r="C58" s="62">
        <v>12010010010</v>
      </c>
      <c r="D58" s="97"/>
    </row>
    <row r="59" spans="1:7" s="15" customFormat="1" ht="14.15" customHeight="1">
      <c r="A59" s="477"/>
      <c r="B59" s="504"/>
      <c r="C59" s="505"/>
      <c r="D59" s="507"/>
      <c r="E59" s="353"/>
    </row>
    <row r="60" spans="1:7" s="353" customFormat="1" ht="14.25" customHeight="1">
      <c r="A60" s="393" t="s">
        <v>428</v>
      </c>
      <c r="B60" s="392"/>
      <c r="C60" s="374"/>
    </row>
    <row r="61" spans="1:7" s="10" customFormat="1" ht="16.399999999999999" customHeight="1">
      <c r="A61" s="479" t="s">
        <v>427</v>
      </c>
      <c r="B61" s="395"/>
      <c r="C61" s="464">
        <v>12010010400</v>
      </c>
      <c r="D61" s="365"/>
      <c r="E61" s="353"/>
      <c r="F61" s="92"/>
      <c r="G61" s="92"/>
    </row>
    <row r="62" spans="1:7" s="15" customFormat="1" ht="14.15" customHeight="1">
      <c r="A62" s="477"/>
      <c r="B62" s="504"/>
      <c r="C62" s="505"/>
      <c r="D62" s="507"/>
      <c r="E62" s="353"/>
    </row>
    <row r="63" spans="1:7" s="15" customFormat="1" ht="14.15" customHeight="1">
      <c r="A63" s="477"/>
      <c r="B63" s="504"/>
      <c r="C63" s="505"/>
      <c r="D63" s="507"/>
      <c r="E63" s="353"/>
    </row>
    <row r="64" spans="1:7" ht="15.65" customHeight="1">
      <c r="A64" s="398" t="s">
        <v>448</v>
      </c>
      <c r="B64" s="350"/>
      <c r="C64" s="350"/>
      <c r="D64" s="351"/>
      <c r="E64" s="351"/>
    </row>
    <row r="65" spans="1:5" ht="22">
      <c r="A65" s="506" t="s">
        <v>374</v>
      </c>
      <c r="B65" s="350"/>
      <c r="C65" s="350"/>
      <c r="D65" s="351"/>
      <c r="E65" s="351"/>
    </row>
    <row r="66" spans="1:5">
      <c r="A66" s="351"/>
      <c r="B66" s="350"/>
      <c r="C66" s="350"/>
      <c r="D66" s="487" t="s">
        <v>433</v>
      </c>
      <c r="E66" s="351"/>
    </row>
    <row r="67" spans="1:5">
      <c r="A67" s="351"/>
      <c r="B67" s="350"/>
      <c r="C67" s="350"/>
      <c r="D67" s="354" t="s">
        <v>375</v>
      </c>
      <c r="E67" s="351"/>
    </row>
    <row r="68" spans="1:5">
      <c r="C68" s="350"/>
      <c r="D68" s="351"/>
      <c r="E68" s="351"/>
    </row>
    <row r="69" spans="1:5" s="15" customFormat="1" ht="14.15" customHeight="1">
      <c r="B69" s="16"/>
      <c r="C69" s="352"/>
      <c r="D69" s="353"/>
      <c r="E69" s="353"/>
    </row>
    <row r="70" spans="1:5" s="15" customFormat="1" ht="14.15" customHeight="1">
      <c r="B70" s="16"/>
      <c r="C70" s="16"/>
    </row>
    <row r="71" spans="1:5" s="15" customFormat="1" ht="14.15" customHeight="1">
      <c r="B71" s="16"/>
      <c r="C71" s="16"/>
    </row>
    <row r="72" spans="1:5" s="15" customFormat="1" ht="14.15" customHeight="1">
      <c r="B72" s="16"/>
      <c r="C72" s="16"/>
    </row>
  </sheetData>
  <customSheetViews>
    <customSheetView guid="{4C41525E-EFC1-47E0-ADE3-11DC816135E6}" showGridLines="0">
      <pageMargins left="0" right="0" top="0" bottom="0" header="0" footer="0"/>
      <pageSetup orientation="landscape" r:id="rId1"/>
    </customSheetView>
  </customSheetViews>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2"/>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E71A6-BB72-4DC9-B947-A973E696CF2B}">
  <sheetPr syncVertical="1" syncRef="A1" transitionEvaluation="1" transitionEntry="1">
    <pageSetUpPr fitToPage="1"/>
  </sheetPr>
  <dimension ref="A1:N79"/>
  <sheetViews>
    <sheetView zoomScaleNormal="100" workbookViewId="0"/>
  </sheetViews>
  <sheetFormatPr defaultColWidth="9.54296875" defaultRowHeight="12.5"/>
  <cols>
    <col min="1" max="1" width="11.54296875" style="1" customWidth="1"/>
    <col min="2" max="2" width="15" style="1" customWidth="1"/>
    <col min="3" max="4" width="7.54296875" style="1" customWidth="1"/>
    <col min="5" max="5" width="11.08984375" style="1" customWidth="1"/>
    <col min="6" max="6" width="40.81640625" style="1" customWidth="1"/>
    <col min="7" max="7" width="9.54296875" style="1"/>
    <col min="8" max="8" width="25.36328125" style="1" customWidth="1"/>
    <col min="9" max="13" width="9.54296875" style="1"/>
    <col min="14" max="14" width="23.54296875" style="1" customWidth="1"/>
    <col min="15" max="16384" width="9.54296875" style="1"/>
  </cols>
  <sheetData>
    <row r="1" spans="1:14" ht="26.4" customHeight="1">
      <c r="B1" s="2"/>
      <c r="F1" s="178" t="s">
        <v>20</v>
      </c>
    </row>
    <row r="2" spans="1:14" ht="15" customHeight="1">
      <c r="A2" s="508"/>
      <c r="B2" s="509"/>
      <c r="C2" s="508"/>
      <c r="D2" s="508"/>
      <c r="E2" s="508"/>
      <c r="F2" s="510"/>
      <c r="G2" s="508"/>
      <c r="H2" s="508"/>
      <c r="I2" s="508"/>
      <c r="J2" s="508"/>
      <c r="K2" s="508"/>
      <c r="L2" s="508"/>
      <c r="M2" s="508"/>
      <c r="N2" s="508"/>
    </row>
    <row r="3" spans="1:14" ht="37.4" customHeight="1">
      <c r="A3" s="535" t="s">
        <v>1</v>
      </c>
      <c r="B3" s="535"/>
      <c r="C3" s="535"/>
      <c r="D3" s="535"/>
      <c r="E3" s="535"/>
      <c r="F3" s="535"/>
      <c r="G3" s="508"/>
      <c r="H3" s="508"/>
      <c r="I3" s="508"/>
      <c r="J3" s="508"/>
      <c r="K3" s="508"/>
      <c r="L3" s="508"/>
      <c r="M3" s="508"/>
      <c r="N3" s="508"/>
    </row>
    <row r="4" spans="1:14" ht="26.15" customHeight="1">
      <c r="A4" s="535" t="s">
        <v>21</v>
      </c>
      <c r="B4" s="535"/>
      <c r="C4" s="535"/>
      <c r="D4" s="535"/>
      <c r="E4" s="535"/>
      <c r="F4" s="535"/>
      <c r="G4" s="508"/>
      <c r="H4" s="508"/>
      <c r="I4" s="508"/>
      <c r="J4" s="508"/>
      <c r="K4" s="508"/>
      <c r="L4" s="508"/>
      <c r="M4" s="508"/>
      <c r="N4" s="508"/>
    </row>
    <row r="5" spans="1:14" ht="14.15" customHeight="1">
      <c r="A5" s="508"/>
      <c r="B5" s="508"/>
      <c r="C5" s="508"/>
      <c r="D5" s="508"/>
      <c r="E5" s="508"/>
      <c r="F5" s="508"/>
      <c r="G5" s="508"/>
      <c r="H5" s="508"/>
      <c r="I5" s="508"/>
      <c r="J5" s="508"/>
      <c r="K5" s="508"/>
      <c r="L5" s="508"/>
      <c r="M5" s="508"/>
      <c r="N5" s="508"/>
    </row>
    <row r="6" spans="1:14" ht="17.399999999999999" customHeight="1">
      <c r="A6" s="509" t="s">
        <v>3</v>
      </c>
      <c r="B6" s="508"/>
      <c r="C6" s="508"/>
      <c r="D6" s="508"/>
      <c r="E6" s="508"/>
      <c r="F6" s="508"/>
      <c r="G6" s="508"/>
      <c r="H6" s="508"/>
      <c r="I6" s="508"/>
      <c r="J6" s="508"/>
      <c r="K6" s="508"/>
      <c r="L6" s="508"/>
      <c r="M6" s="508"/>
      <c r="N6" s="508"/>
    </row>
    <row r="7" spans="1:14" ht="24" customHeight="1">
      <c r="A7" s="536" t="s">
        <v>22</v>
      </c>
      <c r="B7" s="536"/>
      <c r="C7" s="537"/>
      <c r="D7" s="537"/>
      <c r="E7" s="537"/>
      <c r="F7" s="537"/>
      <c r="G7" s="508"/>
      <c r="H7" s="508"/>
      <c r="I7" s="508"/>
      <c r="J7" s="508"/>
      <c r="K7" s="508"/>
      <c r="L7" s="508"/>
      <c r="M7" s="508"/>
      <c r="N7" s="508"/>
    </row>
    <row r="8" spans="1:14" ht="24" customHeight="1">
      <c r="A8" s="536" t="s">
        <v>23</v>
      </c>
      <c r="B8" s="536"/>
      <c r="C8" s="538"/>
      <c r="D8" s="538"/>
      <c r="E8" s="538"/>
      <c r="F8" s="538"/>
      <c r="G8" s="508"/>
      <c r="H8" s="508"/>
      <c r="I8" s="508"/>
      <c r="J8" s="508"/>
      <c r="K8" s="508"/>
      <c r="L8" s="508"/>
      <c r="M8" s="508"/>
      <c r="N8" s="508"/>
    </row>
    <row r="9" spans="1:14" ht="24" customHeight="1">
      <c r="A9" s="536" t="s">
        <v>24</v>
      </c>
      <c r="B9" s="536"/>
      <c r="C9" s="538"/>
      <c r="D9" s="538"/>
      <c r="E9" s="538"/>
      <c r="F9" s="538"/>
      <c r="G9" s="508"/>
      <c r="H9" s="508"/>
      <c r="I9" s="508"/>
      <c r="J9" s="508"/>
      <c r="K9" s="508"/>
      <c r="L9" s="508"/>
      <c r="M9" s="508"/>
      <c r="N9" s="508"/>
    </row>
    <row r="10" spans="1:14" ht="14.15" customHeight="1">
      <c r="A10" s="511"/>
      <c r="B10" s="511"/>
      <c r="C10" s="511"/>
      <c r="D10" s="511"/>
      <c r="E10" s="511"/>
      <c r="F10" s="511"/>
      <c r="G10" s="508"/>
      <c r="H10" s="508"/>
      <c r="I10" s="508"/>
      <c r="J10" s="508"/>
      <c r="K10" s="508"/>
      <c r="L10" s="508"/>
      <c r="M10" s="508"/>
      <c r="N10" s="508"/>
    </row>
    <row r="11" spans="1:14" ht="14.15" customHeight="1">
      <c r="A11" s="511"/>
      <c r="B11" s="511"/>
      <c r="C11" s="511"/>
      <c r="D11" s="511"/>
      <c r="E11" s="511"/>
      <c r="F11" s="511"/>
      <c r="G11" s="508"/>
      <c r="H11" s="508"/>
      <c r="I11" s="508"/>
      <c r="J11" s="508"/>
      <c r="K11" s="508"/>
      <c r="L11" s="508"/>
      <c r="M11" s="508"/>
      <c r="N11" s="508"/>
    </row>
    <row r="12" spans="1:14" ht="15" customHeight="1">
      <c r="A12" s="485" t="s">
        <v>7</v>
      </c>
      <c r="B12" s="508"/>
      <c r="C12" s="508"/>
      <c r="D12" s="508"/>
      <c r="E12" s="508"/>
      <c r="F12" s="508"/>
      <c r="G12" s="508"/>
      <c r="H12" s="508"/>
      <c r="I12" s="508"/>
      <c r="J12" s="508"/>
      <c r="K12" s="508"/>
      <c r="L12" s="508"/>
      <c r="M12" s="508"/>
      <c r="N12" s="508"/>
    </row>
    <row r="13" spans="1:14" ht="24" customHeight="1">
      <c r="A13" s="536" t="s">
        <v>8</v>
      </c>
      <c r="B13" s="536"/>
      <c r="C13" s="537"/>
      <c r="D13" s="537"/>
      <c r="E13" s="537"/>
      <c r="F13" s="537"/>
      <c r="G13" s="508"/>
      <c r="H13" s="508"/>
      <c r="I13" s="508"/>
      <c r="J13" s="508"/>
      <c r="K13" s="508"/>
      <c r="L13" s="508"/>
      <c r="M13" s="508"/>
      <c r="N13" s="508"/>
    </row>
    <row r="14" spans="1:14" s="346" customFormat="1" ht="18" customHeight="1">
      <c r="A14" s="536" t="s">
        <v>25</v>
      </c>
      <c r="B14" s="536"/>
      <c r="C14" s="512"/>
      <c r="D14" s="512"/>
      <c r="E14" s="512"/>
      <c r="F14" s="512"/>
      <c r="G14" s="513"/>
      <c r="H14" s="513"/>
      <c r="I14" s="513"/>
      <c r="J14" s="513"/>
      <c r="K14" s="513"/>
      <c r="L14" s="513"/>
      <c r="M14" s="513"/>
      <c r="N14" s="513"/>
    </row>
    <row r="15" spans="1:14" ht="24" customHeight="1">
      <c r="A15" s="536" t="s">
        <v>9</v>
      </c>
      <c r="B15" s="536"/>
      <c r="C15" s="538"/>
      <c r="D15" s="538"/>
      <c r="E15" s="538"/>
      <c r="F15" s="538"/>
      <c r="G15" s="508"/>
      <c r="H15" s="508"/>
      <c r="I15" s="508"/>
      <c r="J15" s="508"/>
      <c r="K15" s="508"/>
      <c r="L15" s="508"/>
      <c r="M15" s="508"/>
      <c r="N15" s="508"/>
    </row>
    <row r="16" spans="1:14" ht="24" customHeight="1">
      <c r="A16" s="536" t="s">
        <v>10</v>
      </c>
      <c r="B16" s="536"/>
      <c r="C16" s="538"/>
      <c r="D16" s="538"/>
      <c r="E16" s="538"/>
      <c r="F16" s="538"/>
      <c r="G16" s="508"/>
      <c r="H16" s="508"/>
      <c r="I16" s="508"/>
      <c r="J16" s="508"/>
      <c r="K16" s="508"/>
      <c r="L16" s="508"/>
      <c r="M16" s="508"/>
      <c r="N16" s="508"/>
    </row>
    <row r="17" spans="1:14" ht="15.5">
      <c r="A17" s="511"/>
      <c r="B17" s="511"/>
      <c r="C17" s="511"/>
      <c r="D17" s="511"/>
      <c r="E17" s="511"/>
      <c r="F17" s="511"/>
      <c r="G17" s="508"/>
      <c r="H17" s="508"/>
      <c r="I17" s="508"/>
      <c r="J17" s="508"/>
      <c r="K17" s="508"/>
      <c r="L17" s="508"/>
      <c r="M17" s="508"/>
      <c r="N17" s="508"/>
    </row>
    <row r="18" spans="1:14" ht="38.25" customHeight="1">
      <c r="A18" s="180"/>
      <c r="B18" s="180"/>
      <c r="C18" s="180"/>
      <c r="D18" s="180"/>
      <c r="E18" s="180"/>
      <c r="F18" s="180"/>
      <c r="G18" s="508"/>
      <c r="H18" s="508"/>
      <c r="I18" s="508"/>
      <c r="J18" s="508"/>
      <c r="K18" s="508"/>
      <c r="L18" s="508"/>
      <c r="M18" s="508"/>
      <c r="N18" s="508"/>
    </row>
    <row r="19" spans="1:14" ht="14.15" customHeight="1">
      <c r="A19" s="532" t="s">
        <v>449</v>
      </c>
      <c r="B19" s="532"/>
      <c r="C19" s="532"/>
      <c r="D19" s="532"/>
      <c r="E19" s="532"/>
      <c r="F19" s="532"/>
      <c r="G19" s="508"/>
      <c r="H19" s="508"/>
      <c r="I19" s="508"/>
      <c r="J19" s="508"/>
      <c r="K19" s="508"/>
      <c r="L19" s="508"/>
      <c r="M19" s="508"/>
      <c r="N19" s="508"/>
    </row>
    <row r="20" spans="1:14" ht="40.75" customHeight="1">
      <c r="A20" s="541"/>
      <c r="B20" s="540" t="s">
        <v>450</v>
      </c>
      <c r="C20" s="540"/>
      <c r="D20" s="540"/>
      <c r="E20" s="540"/>
      <c r="F20" s="540"/>
      <c r="G20" s="547"/>
      <c r="H20" s="547"/>
      <c r="I20" s="547"/>
      <c r="J20" s="547"/>
      <c r="K20" s="547"/>
      <c r="L20" s="547"/>
      <c r="M20" s="547"/>
      <c r="N20" s="547"/>
    </row>
    <row r="21" spans="1:14" ht="13">
      <c r="A21" s="541"/>
      <c r="B21" s="548"/>
      <c r="C21" s="548"/>
      <c r="D21" s="548"/>
      <c r="E21" s="548"/>
      <c r="F21" s="548"/>
      <c r="G21" s="547"/>
      <c r="H21" s="547"/>
      <c r="I21" s="547"/>
      <c r="J21" s="547"/>
      <c r="K21" s="547"/>
      <c r="L21" s="547"/>
      <c r="M21" s="547"/>
      <c r="N21" s="547"/>
    </row>
    <row r="22" spans="1:14" ht="24.75" customHeight="1">
      <c r="A22" s="541"/>
      <c r="B22" s="549" t="s">
        <v>451</v>
      </c>
      <c r="C22" s="548"/>
      <c r="D22" s="548"/>
      <c r="E22" s="548"/>
      <c r="F22" s="548"/>
      <c r="G22" s="547"/>
      <c r="H22" s="547"/>
      <c r="I22" s="547"/>
      <c r="J22" s="547"/>
      <c r="K22" s="547"/>
      <c r="L22" s="547"/>
      <c r="M22" s="547"/>
      <c r="N22" s="547"/>
    </row>
    <row r="23" spans="1:14">
      <c r="A23" s="181"/>
      <c r="B23" s="484"/>
      <c r="C23" s="484"/>
      <c r="D23" s="484"/>
      <c r="E23" s="484"/>
      <c r="F23" s="484"/>
      <c r="G23" s="508"/>
      <c r="H23" s="508"/>
      <c r="I23" s="508"/>
      <c r="J23" s="508"/>
      <c r="K23" s="508"/>
      <c r="L23" s="508"/>
      <c r="M23" s="508"/>
      <c r="N23" s="508"/>
    </row>
    <row r="24" spans="1:14" ht="31.5" customHeight="1">
      <c r="A24" s="181"/>
      <c r="B24" s="347"/>
      <c r="C24" s="539" t="s">
        <v>26</v>
      </c>
      <c r="D24" s="540"/>
      <c r="E24" s="540"/>
      <c r="F24" s="540"/>
      <c r="G24" s="508"/>
      <c r="H24" s="508"/>
      <c r="I24" s="508"/>
      <c r="J24" s="508"/>
      <c r="K24" s="508"/>
      <c r="L24" s="508"/>
      <c r="M24" s="508"/>
      <c r="N24" s="508"/>
    </row>
    <row r="25" spans="1:14">
      <c r="A25" s="181"/>
      <c r="B25" s="181"/>
      <c r="C25" s="486"/>
      <c r="D25" s="486"/>
      <c r="E25" s="486"/>
      <c r="F25" s="486"/>
      <c r="G25" s="508"/>
      <c r="H25" s="508"/>
      <c r="I25" s="508"/>
      <c r="J25" s="508"/>
      <c r="K25" s="508"/>
      <c r="L25" s="508"/>
      <c r="M25" s="508"/>
      <c r="N25" s="508"/>
    </row>
    <row r="26" spans="1:14" ht="45.9" customHeight="1">
      <c r="A26" s="181"/>
      <c r="B26" s="347"/>
      <c r="C26" s="539" t="s">
        <v>452</v>
      </c>
      <c r="D26" s="540"/>
      <c r="E26" s="540"/>
      <c r="F26" s="540"/>
      <c r="G26" s="508"/>
      <c r="H26" s="508"/>
      <c r="I26" s="508"/>
      <c r="J26" s="508"/>
      <c r="K26" s="508"/>
      <c r="L26" s="508"/>
      <c r="M26" s="508"/>
      <c r="N26" s="508"/>
    </row>
    <row r="27" spans="1:14" ht="13">
      <c r="A27" s="181"/>
      <c r="B27" s="486"/>
      <c r="C27" s="542" t="s">
        <v>27</v>
      </c>
      <c r="D27" s="542"/>
      <c r="E27" s="542"/>
      <c r="F27" s="542"/>
      <c r="G27" s="508"/>
      <c r="H27" s="508"/>
      <c r="I27" s="508"/>
      <c r="J27" s="508"/>
      <c r="K27" s="508"/>
      <c r="L27" s="508"/>
      <c r="M27" s="508"/>
      <c r="N27" s="508"/>
    </row>
    <row r="28" spans="1:14" ht="29.15" customHeight="1">
      <c r="A28" s="181"/>
      <c r="B28" s="486"/>
      <c r="C28" s="543"/>
      <c r="D28" s="543"/>
      <c r="E28" s="543"/>
      <c r="F28" s="543"/>
      <c r="G28" s="508"/>
      <c r="H28" s="508"/>
      <c r="I28" s="508"/>
      <c r="J28" s="508"/>
      <c r="K28" s="508"/>
      <c r="L28" s="508"/>
      <c r="M28" s="508"/>
      <c r="N28" s="508"/>
    </row>
    <row r="29" spans="1:14">
      <c r="A29" s="181"/>
      <c r="B29" s="486"/>
      <c r="C29" s="486"/>
      <c r="D29" s="486"/>
      <c r="E29" s="486"/>
      <c r="F29" s="486"/>
      <c r="G29" s="508"/>
      <c r="H29" s="508"/>
      <c r="I29" s="508"/>
      <c r="J29" s="508"/>
      <c r="K29" s="508"/>
      <c r="L29" s="508"/>
      <c r="M29" s="508"/>
      <c r="N29" s="508"/>
    </row>
    <row r="30" spans="1:14" ht="24" customHeight="1">
      <c r="A30" s="181"/>
      <c r="B30" s="347"/>
      <c r="C30" s="539" t="s">
        <v>453</v>
      </c>
      <c r="D30" s="544"/>
      <c r="E30" s="544"/>
      <c r="F30" s="544"/>
      <c r="G30" s="544"/>
      <c r="H30" s="545"/>
      <c r="I30" s="545"/>
      <c r="J30" s="508"/>
      <c r="K30" s="508"/>
      <c r="L30" s="508"/>
      <c r="M30" s="508"/>
      <c r="N30" s="508"/>
    </row>
    <row r="31" spans="1:14">
      <c r="A31" s="181"/>
      <c r="B31" s="486"/>
      <c r="C31" s="486"/>
      <c r="D31" s="486"/>
      <c r="E31" s="486"/>
      <c r="F31" s="486"/>
      <c r="G31" s="508"/>
      <c r="H31" s="508"/>
      <c r="I31" s="508"/>
      <c r="J31" s="508"/>
      <c r="K31" s="508"/>
      <c r="L31" s="508"/>
      <c r="M31" s="508"/>
      <c r="N31" s="508"/>
    </row>
    <row r="32" spans="1:14" ht="14.15" customHeight="1">
      <c r="A32" s="181"/>
      <c r="B32" s="486"/>
      <c r="C32" s="486"/>
      <c r="D32" s="486"/>
      <c r="E32" s="486"/>
      <c r="F32" s="486"/>
      <c r="G32" s="508"/>
      <c r="H32" s="508"/>
      <c r="I32" s="508"/>
      <c r="J32" s="508"/>
      <c r="K32" s="508"/>
      <c r="L32" s="508"/>
      <c r="M32" s="508"/>
      <c r="N32" s="508"/>
    </row>
    <row r="33" spans="1:14" ht="20.399999999999999" customHeight="1">
      <c r="A33" s="508"/>
      <c r="B33" s="546"/>
      <c r="C33" s="546"/>
      <c r="D33" s="508"/>
      <c r="E33" s="537"/>
      <c r="F33" s="537"/>
      <c r="G33" s="508"/>
      <c r="H33" s="508"/>
      <c r="I33" s="508"/>
      <c r="J33" s="508"/>
      <c r="K33" s="508"/>
      <c r="L33" s="508"/>
      <c r="M33" s="508"/>
      <c r="N33" s="508"/>
    </row>
    <row r="34" spans="1:14" ht="15.65" customHeight="1">
      <c r="A34" s="180"/>
      <c r="B34" s="550" t="s">
        <v>12</v>
      </c>
      <c r="C34" s="550"/>
      <c r="D34" s="508"/>
      <c r="E34" s="551" t="s">
        <v>13</v>
      </c>
      <c r="F34" s="551"/>
      <c r="G34" s="508"/>
      <c r="H34" s="508"/>
      <c r="I34" s="508"/>
      <c r="J34" s="508"/>
      <c r="K34" s="508"/>
      <c r="L34" s="508"/>
      <c r="M34" s="508"/>
      <c r="N34" s="508"/>
    </row>
    <row r="35" spans="1:14" ht="14.5">
      <c r="A35" s="180"/>
      <c r="B35" s="217"/>
      <c r="C35" s="217"/>
      <c r="D35" s="508"/>
      <c r="E35" s="217"/>
      <c r="F35" s="217"/>
      <c r="G35" s="508"/>
      <c r="H35" s="508"/>
      <c r="I35" s="508"/>
      <c r="J35" s="508"/>
      <c r="K35" s="508"/>
      <c r="L35" s="508"/>
      <c r="M35" s="508"/>
      <c r="N35" s="508"/>
    </row>
    <row r="36" spans="1:14" ht="14.25" customHeight="1">
      <c r="A36" s="532" t="s">
        <v>454</v>
      </c>
      <c r="B36" s="532"/>
      <c r="C36" s="532"/>
      <c r="D36" s="532"/>
      <c r="E36" s="532"/>
      <c r="F36" s="532"/>
      <c r="G36" s="508"/>
      <c r="H36" s="508"/>
      <c r="I36" s="508"/>
      <c r="J36" s="508"/>
      <c r="K36" s="508"/>
      <c r="L36" s="508"/>
      <c r="M36" s="508"/>
      <c r="N36" s="508"/>
    </row>
    <row r="37" spans="1:14" ht="46.75" customHeight="1">
      <c r="A37" s="552"/>
      <c r="B37" s="540" t="s">
        <v>455</v>
      </c>
      <c r="C37" s="540"/>
      <c r="D37" s="540"/>
      <c r="E37" s="540"/>
      <c r="F37" s="540"/>
      <c r="G37" s="547"/>
      <c r="H37" s="547"/>
      <c r="I37" s="547"/>
      <c r="J37" s="547"/>
      <c r="K37" s="547"/>
      <c r="L37" s="547"/>
      <c r="M37" s="547"/>
      <c r="N37" s="547"/>
    </row>
    <row r="38" spans="1:14" ht="7.75" customHeight="1">
      <c r="A38" s="552"/>
      <c r="B38" s="548"/>
      <c r="C38" s="548"/>
      <c r="D38" s="548"/>
      <c r="E38" s="548"/>
      <c r="F38" s="548"/>
      <c r="G38" s="547"/>
      <c r="H38" s="547"/>
      <c r="I38" s="547"/>
      <c r="J38" s="547"/>
      <c r="K38" s="547"/>
      <c r="L38" s="547"/>
      <c r="M38" s="547"/>
      <c r="N38" s="547"/>
    </row>
    <row r="39" spans="1:14" ht="21" customHeight="1">
      <c r="A39" s="552"/>
      <c r="B39" s="549" t="s">
        <v>456</v>
      </c>
      <c r="C39" s="548"/>
      <c r="D39" s="548"/>
      <c r="E39" s="548"/>
      <c r="F39" s="548"/>
      <c r="G39" s="547"/>
      <c r="H39" s="547"/>
      <c r="I39" s="547"/>
      <c r="J39" s="547"/>
      <c r="K39" s="547"/>
      <c r="L39" s="547"/>
      <c r="M39" s="547"/>
      <c r="N39" s="547"/>
    </row>
    <row r="40" spans="1:14" ht="14.5">
      <c r="A40" s="180"/>
      <c r="B40" s="484"/>
      <c r="C40" s="484"/>
      <c r="D40" s="484"/>
      <c r="E40" s="484"/>
      <c r="F40" s="484"/>
      <c r="G40" s="508"/>
      <c r="H40" s="508"/>
      <c r="I40" s="508"/>
      <c r="J40" s="508"/>
      <c r="K40" s="508"/>
      <c r="L40" s="508"/>
      <c r="M40" s="508"/>
      <c r="N40" s="508"/>
    </row>
    <row r="41" spans="1:14" ht="27" customHeight="1">
      <c r="A41" s="181"/>
      <c r="B41" s="347"/>
      <c r="C41" s="539" t="s">
        <v>28</v>
      </c>
      <c r="D41" s="540"/>
      <c r="E41" s="540"/>
      <c r="F41" s="540"/>
      <c r="G41" s="508"/>
      <c r="H41" s="508"/>
      <c r="I41" s="508"/>
      <c r="J41" s="508"/>
      <c r="K41" s="508"/>
      <c r="L41" s="508"/>
      <c r="M41" s="508"/>
      <c r="N41" s="508"/>
    </row>
    <row r="42" spans="1:14">
      <c r="A42" s="181"/>
      <c r="B42" s="181"/>
      <c r="C42" s="486"/>
      <c r="D42" s="486"/>
      <c r="E42" s="486"/>
      <c r="F42" s="486"/>
      <c r="G42" s="508"/>
      <c r="H42" s="508"/>
      <c r="I42" s="508"/>
      <c r="J42" s="508"/>
      <c r="K42" s="508"/>
      <c r="L42" s="508"/>
      <c r="M42" s="508"/>
      <c r="N42" s="508"/>
    </row>
    <row r="43" spans="1:14" ht="31.25" customHeight="1">
      <c r="A43" s="181"/>
      <c r="B43" s="347"/>
      <c r="C43" s="539" t="s">
        <v>29</v>
      </c>
      <c r="D43" s="540"/>
      <c r="E43" s="540"/>
      <c r="F43" s="540"/>
      <c r="G43" s="508"/>
      <c r="H43" s="508"/>
      <c r="I43" s="508"/>
      <c r="J43" s="508"/>
      <c r="K43" s="508"/>
      <c r="L43" s="508"/>
      <c r="M43" s="508"/>
      <c r="N43" s="508"/>
    </row>
    <row r="44" spans="1:14" ht="14.15" customHeight="1">
      <c r="A44" s="181"/>
      <c r="B44" s="486"/>
      <c r="C44" s="542" t="s">
        <v>27</v>
      </c>
      <c r="D44" s="542"/>
      <c r="E44" s="542"/>
      <c r="F44" s="542"/>
      <c r="G44" s="508"/>
      <c r="H44" s="508"/>
      <c r="I44" s="508"/>
      <c r="J44" s="508"/>
      <c r="K44" s="508"/>
      <c r="L44" s="508"/>
      <c r="M44" s="508"/>
      <c r="N44" s="508"/>
    </row>
    <row r="45" spans="1:14" ht="14.15" customHeight="1">
      <c r="A45" s="181"/>
      <c r="B45" s="486"/>
      <c r="C45" s="543"/>
      <c r="D45" s="543"/>
      <c r="E45" s="543"/>
      <c r="F45" s="543"/>
      <c r="G45" s="508"/>
      <c r="H45" s="508"/>
      <c r="I45" s="508"/>
      <c r="J45" s="508"/>
      <c r="K45" s="508"/>
      <c r="L45" s="508"/>
      <c r="M45" s="508"/>
      <c r="N45" s="508"/>
    </row>
    <row r="46" spans="1:14" ht="14.15" customHeight="1">
      <c r="A46" s="181"/>
      <c r="B46" s="486"/>
      <c r="C46" s="486"/>
      <c r="D46" s="486"/>
      <c r="E46" s="486"/>
      <c r="F46" s="486"/>
      <c r="G46" s="508"/>
      <c r="H46" s="508"/>
      <c r="I46" s="508"/>
      <c r="J46" s="508"/>
      <c r="K46" s="508"/>
      <c r="L46" s="508"/>
      <c r="M46" s="508"/>
      <c r="N46" s="508"/>
    </row>
    <row r="47" spans="1:14" ht="25.25" customHeight="1">
      <c r="A47" s="181"/>
      <c r="B47" s="347"/>
      <c r="C47" s="539" t="s">
        <v>457</v>
      </c>
      <c r="D47" s="540"/>
      <c r="E47" s="540"/>
      <c r="F47" s="540"/>
      <c r="G47" s="540"/>
      <c r="H47" s="540"/>
      <c r="I47" s="508"/>
      <c r="J47" s="508"/>
      <c r="K47" s="508"/>
      <c r="L47" s="508"/>
      <c r="M47" s="508"/>
      <c r="N47" s="508"/>
    </row>
    <row r="48" spans="1:14" ht="30.65" customHeight="1">
      <c r="A48" s="180"/>
      <c r="B48" s="546"/>
      <c r="C48" s="546"/>
      <c r="D48" s="508"/>
      <c r="E48" s="537"/>
      <c r="F48" s="537"/>
      <c r="G48" s="508"/>
      <c r="H48" s="508"/>
      <c r="I48" s="508"/>
      <c r="J48" s="508"/>
      <c r="K48" s="508"/>
      <c r="L48" s="508"/>
      <c r="M48" s="508"/>
      <c r="N48" s="508"/>
    </row>
    <row r="49" spans="1:14" ht="23.15" customHeight="1">
      <c r="A49" s="180"/>
      <c r="B49" s="550" t="s">
        <v>12</v>
      </c>
      <c r="C49" s="550"/>
      <c r="D49" s="508"/>
      <c r="E49" s="551" t="s">
        <v>13</v>
      </c>
      <c r="F49" s="551"/>
      <c r="G49" s="508"/>
      <c r="H49" s="508"/>
      <c r="I49" s="508"/>
      <c r="J49" s="508"/>
      <c r="K49" s="508"/>
      <c r="L49" s="508"/>
      <c r="M49" s="508"/>
      <c r="N49" s="508"/>
    </row>
    <row r="50" spans="1:14" ht="14.5">
      <c r="A50" s="180"/>
      <c r="B50" s="217"/>
      <c r="C50" s="217"/>
      <c r="D50" s="508"/>
      <c r="E50" s="217"/>
      <c r="F50" s="217"/>
      <c r="G50" s="508"/>
      <c r="H50" s="508"/>
      <c r="I50" s="508"/>
      <c r="J50" s="508"/>
      <c r="K50" s="508"/>
      <c r="L50" s="508"/>
      <c r="M50" s="508"/>
      <c r="N50" s="508"/>
    </row>
    <row r="51" spans="1:14" ht="14.5">
      <c r="A51" s="180"/>
      <c r="B51" s="217"/>
      <c r="C51" s="217"/>
      <c r="D51" s="508"/>
      <c r="E51" s="217"/>
      <c r="F51" s="217"/>
      <c r="G51" s="508"/>
      <c r="H51" s="508"/>
      <c r="I51" s="508"/>
      <c r="J51" s="508"/>
      <c r="K51" s="508"/>
      <c r="L51" s="508"/>
      <c r="M51" s="508"/>
      <c r="N51" s="508"/>
    </row>
    <row r="52" spans="1:14" ht="23.15" customHeight="1">
      <c r="A52" s="532" t="s">
        <v>458</v>
      </c>
      <c r="B52" s="532"/>
      <c r="C52" s="532"/>
      <c r="D52" s="532"/>
      <c r="E52" s="532"/>
      <c r="F52" s="532"/>
      <c r="G52" s="3"/>
      <c r="I52" s="508"/>
      <c r="J52" s="508"/>
      <c r="K52" s="508"/>
      <c r="L52" s="508"/>
      <c r="M52" s="508"/>
      <c r="N52" s="508"/>
    </row>
    <row r="53" spans="1:14" ht="45.65" customHeight="1">
      <c r="A53" s="180"/>
      <c r="B53" s="553" t="s">
        <v>459</v>
      </c>
      <c r="C53" s="553"/>
      <c r="D53" s="553"/>
      <c r="E53" s="553"/>
      <c r="F53" s="553"/>
      <c r="G53" s="3"/>
      <c r="I53" s="508"/>
      <c r="J53" s="508"/>
      <c r="K53" s="508"/>
      <c r="L53" s="508"/>
      <c r="M53" s="508"/>
      <c r="N53" s="508"/>
    </row>
    <row r="54" spans="1:14" ht="8.4" customHeight="1">
      <c r="A54" s="180"/>
      <c r="B54" s="514"/>
      <c r="C54" s="514"/>
      <c r="D54" s="514"/>
      <c r="E54" s="514"/>
      <c r="F54" s="514"/>
      <c r="G54" s="3"/>
      <c r="I54" s="508"/>
      <c r="J54" s="508"/>
      <c r="K54" s="508"/>
      <c r="L54" s="508"/>
      <c r="M54" s="508"/>
      <c r="N54" s="508"/>
    </row>
    <row r="55" spans="1:14" ht="14.4" customHeight="1">
      <c r="A55" s="180"/>
      <c r="B55" s="515" t="s">
        <v>460</v>
      </c>
      <c r="C55" s="514"/>
      <c r="D55" s="514"/>
      <c r="E55" s="514"/>
      <c r="F55" s="514"/>
      <c r="G55" s="3"/>
      <c r="I55" s="508"/>
      <c r="J55" s="508"/>
      <c r="K55" s="508"/>
      <c r="L55" s="508"/>
      <c r="M55" s="508"/>
      <c r="N55" s="508"/>
    </row>
    <row r="56" spans="1:14" ht="10.25" customHeight="1">
      <c r="A56" s="180"/>
      <c r="B56" s="483"/>
      <c r="C56" s="483"/>
      <c r="D56" s="483"/>
      <c r="E56" s="483"/>
      <c r="F56" s="483"/>
      <c r="I56" s="508"/>
      <c r="J56" s="508"/>
      <c r="K56" s="508"/>
      <c r="L56" s="508"/>
      <c r="M56" s="508"/>
      <c r="N56" s="508"/>
    </row>
    <row r="57" spans="1:14" ht="24" customHeight="1">
      <c r="A57" s="181"/>
      <c r="B57" s="347"/>
      <c r="C57" s="539" t="s">
        <v>461</v>
      </c>
      <c r="D57" s="540"/>
      <c r="E57" s="540"/>
      <c r="F57" s="540"/>
      <c r="I57" s="508"/>
      <c r="J57" s="508"/>
      <c r="K57" s="508"/>
      <c r="L57" s="508"/>
      <c r="M57" s="508"/>
      <c r="N57" s="508"/>
    </row>
    <row r="58" spans="1:14">
      <c r="A58" s="181"/>
      <c r="B58" s="181"/>
      <c r="C58" s="486"/>
      <c r="D58" s="486"/>
      <c r="E58" s="486"/>
      <c r="F58" s="486"/>
      <c r="I58" s="508"/>
      <c r="J58" s="508"/>
      <c r="K58" s="508"/>
      <c r="L58" s="508"/>
      <c r="M58" s="508"/>
      <c r="N58" s="508"/>
    </row>
    <row r="59" spans="1:14" ht="22.75" customHeight="1">
      <c r="A59" s="181"/>
      <c r="B59" s="347"/>
      <c r="C59" s="539" t="s">
        <v>462</v>
      </c>
      <c r="D59" s="540"/>
      <c r="E59" s="540"/>
      <c r="F59" s="540"/>
      <c r="I59" s="508"/>
      <c r="J59" s="508"/>
      <c r="K59" s="508"/>
      <c r="L59" s="508"/>
      <c r="M59" s="508"/>
      <c r="N59" s="508"/>
    </row>
    <row r="60" spans="1:14" ht="13">
      <c r="A60" s="181"/>
      <c r="B60" s="486"/>
      <c r="C60" s="542" t="s">
        <v>27</v>
      </c>
      <c r="D60" s="542"/>
      <c r="E60" s="542"/>
      <c r="F60" s="542"/>
      <c r="I60" s="508"/>
      <c r="J60" s="508"/>
      <c r="K60" s="508"/>
      <c r="L60" s="508"/>
      <c r="M60" s="508"/>
      <c r="N60" s="508"/>
    </row>
    <row r="61" spans="1:14" ht="23.15" customHeight="1">
      <c r="A61" s="181"/>
      <c r="B61" s="486"/>
      <c r="C61" s="543"/>
      <c r="D61" s="543"/>
      <c r="E61" s="543"/>
      <c r="F61" s="543"/>
      <c r="I61" s="508"/>
      <c r="J61" s="508"/>
      <c r="K61" s="508"/>
      <c r="L61" s="508"/>
      <c r="M61" s="508"/>
      <c r="N61" s="508"/>
    </row>
    <row r="62" spans="1:14">
      <c r="A62" s="181"/>
      <c r="B62" s="486"/>
      <c r="C62" s="486"/>
      <c r="D62" s="486"/>
      <c r="E62" s="486"/>
      <c r="F62" s="486"/>
      <c r="G62" s="486"/>
      <c r="I62" s="508"/>
      <c r="J62" s="508"/>
      <c r="K62" s="508"/>
      <c r="L62" s="508"/>
      <c r="M62" s="508"/>
      <c r="N62" s="508"/>
    </row>
    <row r="63" spans="1:14" ht="21.65" customHeight="1">
      <c r="A63" s="181"/>
      <c r="B63" s="347"/>
      <c r="C63" s="539" t="s">
        <v>457</v>
      </c>
      <c r="D63" s="540"/>
      <c r="E63" s="540"/>
      <c r="F63" s="540"/>
      <c r="G63" s="540"/>
      <c r="H63" s="540"/>
      <c r="I63" s="508"/>
      <c r="J63" s="508"/>
      <c r="K63" s="508"/>
      <c r="L63" s="508"/>
      <c r="M63" s="508"/>
      <c r="N63" s="508"/>
    </row>
    <row r="64" spans="1:14">
      <c r="A64" s="181"/>
      <c r="B64" s="486"/>
      <c r="D64" s="486"/>
      <c r="E64" s="486"/>
      <c r="F64" s="486"/>
      <c r="I64" s="508"/>
      <c r="J64" s="508"/>
      <c r="K64" s="508"/>
      <c r="L64" s="508"/>
      <c r="M64" s="508"/>
      <c r="N64" s="508"/>
    </row>
    <row r="65" spans="1:14">
      <c r="A65" s="181"/>
      <c r="B65" s="486"/>
      <c r="C65" s="486"/>
      <c r="D65" s="486"/>
      <c r="E65" s="486"/>
      <c r="F65" s="486"/>
      <c r="I65" s="508"/>
      <c r="J65" s="508"/>
      <c r="K65" s="508"/>
      <c r="L65" s="508"/>
      <c r="M65" s="508"/>
      <c r="N65" s="508"/>
    </row>
    <row r="66" spans="1:14" ht="23.15" customHeight="1">
      <c r="A66" s="180"/>
      <c r="B66" s="528"/>
      <c r="C66" s="528"/>
      <c r="E66" s="528"/>
      <c r="F66" s="528"/>
      <c r="I66" s="508"/>
      <c r="J66" s="508"/>
      <c r="K66" s="508"/>
      <c r="L66" s="508"/>
      <c r="M66" s="508"/>
      <c r="N66" s="508"/>
    </row>
    <row r="67" spans="1:14" ht="13">
      <c r="A67" s="103"/>
      <c r="B67" s="531" t="s">
        <v>12</v>
      </c>
      <c r="C67" s="531"/>
      <c r="E67" s="562" t="s">
        <v>13</v>
      </c>
      <c r="F67" s="562"/>
      <c r="I67" s="508"/>
      <c r="J67" s="508"/>
      <c r="K67" s="508"/>
      <c r="L67" s="508"/>
      <c r="M67" s="508"/>
      <c r="N67" s="508"/>
    </row>
    <row r="68" spans="1:14" ht="23.15" customHeight="1">
      <c r="A68" s="180"/>
      <c r="B68" s="217"/>
      <c r="C68" s="217"/>
      <c r="D68" s="508"/>
      <c r="E68" s="217"/>
      <c r="F68" s="217"/>
      <c r="G68" s="508"/>
      <c r="H68" s="508"/>
      <c r="I68" s="508"/>
      <c r="J68" s="508"/>
      <c r="K68" s="508"/>
      <c r="L68" s="508"/>
      <c r="M68" s="508"/>
      <c r="N68" s="508"/>
    </row>
    <row r="69" spans="1:14" ht="40.25" customHeight="1">
      <c r="A69" s="554" t="s">
        <v>16</v>
      </c>
      <c r="B69" s="555"/>
      <c r="C69" s="555"/>
      <c r="D69" s="555"/>
      <c r="E69" s="555"/>
      <c r="F69" s="556"/>
      <c r="G69" s="508"/>
      <c r="H69" s="508"/>
      <c r="I69" s="508"/>
      <c r="J69" s="508"/>
      <c r="K69" s="508"/>
      <c r="L69" s="508"/>
      <c r="M69" s="508"/>
      <c r="N69" s="508"/>
    </row>
    <row r="70" spans="1:14" ht="25.5" customHeight="1">
      <c r="A70" s="557" t="s">
        <v>30</v>
      </c>
      <c r="B70" s="530"/>
      <c r="C70" s="530"/>
      <c r="D70" s="530"/>
      <c r="E70" s="530"/>
      <c r="F70" s="558"/>
      <c r="G70" s="508"/>
      <c r="H70" s="508"/>
      <c r="I70" s="508"/>
      <c r="J70" s="508"/>
      <c r="K70" s="508"/>
      <c r="L70" s="508"/>
      <c r="M70" s="508"/>
      <c r="N70" s="508"/>
    </row>
    <row r="71" spans="1:14" ht="12.75" customHeight="1">
      <c r="A71" s="559" t="s">
        <v>18</v>
      </c>
      <c r="B71" s="560"/>
      <c r="C71" s="560"/>
      <c r="D71" s="560"/>
      <c r="E71" s="560"/>
      <c r="F71" s="561"/>
      <c r="G71" s="508"/>
      <c r="H71" s="508"/>
      <c r="I71" s="508"/>
      <c r="J71" s="508"/>
      <c r="K71" s="508"/>
      <c r="L71" s="508"/>
      <c r="M71" s="508"/>
      <c r="N71" s="508"/>
    </row>
    <row r="72" spans="1:14" ht="14.15" customHeight="1">
      <c r="A72" s="516"/>
      <c r="B72" s="484"/>
      <c r="C72" s="484"/>
      <c r="D72" s="484"/>
      <c r="E72" s="484"/>
      <c r="F72" s="484"/>
      <c r="G72" s="508"/>
      <c r="H72" s="508"/>
      <c r="I72" s="508"/>
      <c r="J72" s="508"/>
      <c r="K72" s="508"/>
      <c r="L72" s="508"/>
      <c r="M72" s="508"/>
      <c r="N72" s="508"/>
    </row>
    <row r="73" spans="1:14">
      <c r="A73" s="516"/>
      <c r="B73" s="484"/>
      <c r="C73" s="484"/>
      <c r="D73" s="484"/>
      <c r="E73" s="484"/>
      <c r="F73" s="484"/>
      <c r="G73" s="508"/>
      <c r="H73" s="508"/>
      <c r="I73" s="508"/>
      <c r="J73" s="508"/>
      <c r="K73" s="508"/>
      <c r="L73" s="508"/>
      <c r="M73" s="508"/>
      <c r="N73" s="508"/>
    </row>
    <row r="74" spans="1:14" ht="14.15" customHeight="1">
      <c r="A74" s="516"/>
      <c r="B74" s="484"/>
      <c r="C74" s="484"/>
      <c r="D74" s="484"/>
      <c r="E74" s="484"/>
      <c r="F74" s="484"/>
      <c r="G74" s="508"/>
      <c r="H74" s="508"/>
      <c r="I74" s="508"/>
      <c r="J74" s="508"/>
      <c r="K74" s="508"/>
      <c r="L74" s="508"/>
      <c r="M74" s="508"/>
      <c r="N74" s="508"/>
    </row>
    <row r="75" spans="1:14" ht="14.15" customHeight="1">
      <c r="A75" s="517"/>
      <c r="B75" s="508"/>
      <c r="C75" s="508"/>
      <c r="D75" s="508"/>
      <c r="E75" s="508"/>
      <c r="F75" s="487" t="s">
        <v>433</v>
      </c>
      <c r="G75" s="508"/>
      <c r="H75" s="508"/>
      <c r="I75" s="508"/>
      <c r="J75" s="508"/>
      <c r="K75" s="508"/>
      <c r="L75" s="508"/>
      <c r="M75" s="508"/>
      <c r="N75" s="508"/>
    </row>
    <row r="76" spans="1:14">
      <c r="A76" s="517"/>
      <c r="B76" s="508"/>
      <c r="C76" s="508"/>
      <c r="D76" s="508"/>
      <c r="E76" s="508"/>
      <c r="F76" s="508"/>
      <c r="G76" s="508"/>
      <c r="H76" s="508"/>
      <c r="I76" s="508"/>
      <c r="J76" s="508"/>
      <c r="K76" s="508"/>
      <c r="L76" s="508"/>
      <c r="M76" s="508"/>
      <c r="N76" s="508"/>
    </row>
    <row r="77" spans="1:14">
      <c r="A77" s="508"/>
      <c r="B77" s="508"/>
      <c r="C77" s="508"/>
      <c r="D77" s="508"/>
      <c r="E77" s="508"/>
      <c r="F77" s="508"/>
      <c r="G77" s="508"/>
      <c r="H77" s="508"/>
      <c r="I77" s="508"/>
      <c r="J77" s="508"/>
      <c r="K77" s="508"/>
      <c r="L77" s="508"/>
      <c r="M77" s="508"/>
      <c r="N77" s="508"/>
    </row>
    <row r="78" spans="1:14">
      <c r="A78" s="508"/>
      <c r="B78" s="508"/>
      <c r="C78" s="508"/>
      <c r="D78" s="508"/>
      <c r="E78" s="508"/>
      <c r="F78" s="508"/>
      <c r="G78" s="508"/>
      <c r="H78" s="508"/>
      <c r="I78" s="508"/>
      <c r="J78" s="508"/>
      <c r="K78" s="508"/>
      <c r="L78" s="508"/>
      <c r="M78" s="508"/>
      <c r="N78" s="508"/>
    </row>
    <row r="79" spans="1:14">
      <c r="A79" s="508"/>
      <c r="B79" s="508"/>
      <c r="C79" s="508"/>
      <c r="D79" s="508"/>
      <c r="E79" s="508"/>
      <c r="F79" s="508"/>
      <c r="G79" s="508"/>
      <c r="H79" s="508"/>
      <c r="I79" s="508"/>
      <c r="J79" s="508"/>
      <c r="K79" s="508"/>
      <c r="L79" s="508"/>
      <c r="M79" s="508"/>
      <c r="N79" s="508"/>
    </row>
  </sheetData>
  <mergeCells count="73">
    <mergeCell ref="A69:F69"/>
    <mergeCell ref="A70:F70"/>
    <mergeCell ref="A71:F71"/>
    <mergeCell ref="C61:F61"/>
    <mergeCell ref="C63:H63"/>
    <mergeCell ref="B66:C66"/>
    <mergeCell ref="E66:F66"/>
    <mergeCell ref="B67:C67"/>
    <mergeCell ref="E67:F67"/>
    <mergeCell ref="A52:F52"/>
    <mergeCell ref="B53:F53"/>
    <mergeCell ref="C57:F57"/>
    <mergeCell ref="C59:F59"/>
    <mergeCell ref="C60:F60"/>
    <mergeCell ref="C47:H47"/>
    <mergeCell ref="B48:C48"/>
    <mergeCell ref="E48:F48"/>
    <mergeCell ref="B49:C49"/>
    <mergeCell ref="E49:F49"/>
    <mergeCell ref="L37:L39"/>
    <mergeCell ref="M37:M39"/>
    <mergeCell ref="N37:N39"/>
    <mergeCell ref="B38:F38"/>
    <mergeCell ref="B39:F39"/>
    <mergeCell ref="G37:G39"/>
    <mergeCell ref="H37:H39"/>
    <mergeCell ref="I37:I39"/>
    <mergeCell ref="J37:J39"/>
    <mergeCell ref="K37:K39"/>
    <mergeCell ref="L20:L22"/>
    <mergeCell ref="M20:M22"/>
    <mergeCell ref="N20:N22"/>
    <mergeCell ref="B21:F21"/>
    <mergeCell ref="B22:F22"/>
    <mergeCell ref="G20:G22"/>
    <mergeCell ref="H20:H22"/>
    <mergeCell ref="I20:I22"/>
    <mergeCell ref="J20:J22"/>
    <mergeCell ref="K20:K22"/>
    <mergeCell ref="C41:F41"/>
    <mergeCell ref="C43:F43"/>
    <mergeCell ref="C44:F44"/>
    <mergeCell ref="C45:F45"/>
    <mergeCell ref="C26:F26"/>
    <mergeCell ref="C27:F27"/>
    <mergeCell ref="C28:F28"/>
    <mergeCell ref="C30:I30"/>
    <mergeCell ref="B33:C33"/>
    <mergeCell ref="E33:F33"/>
    <mergeCell ref="B34:C34"/>
    <mergeCell ref="E34:F34"/>
    <mergeCell ref="A36:F36"/>
    <mergeCell ref="A37:A39"/>
    <mergeCell ref="B37:F37"/>
    <mergeCell ref="C24:F24"/>
    <mergeCell ref="A9:B9"/>
    <mergeCell ref="C9:F9"/>
    <mergeCell ref="A13:B13"/>
    <mergeCell ref="C13:F13"/>
    <mergeCell ref="A14:B14"/>
    <mergeCell ref="A15:B15"/>
    <mergeCell ref="C15:F15"/>
    <mergeCell ref="A16:B16"/>
    <mergeCell ref="C16:F16"/>
    <mergeCell ref="A19:F19"/>
    <mergeCell ref="B20:F20"/>
    <mergeCell ref="A20:A22"/>
    <mergeCell ref="A3:F3"/>
    <mergeCell ref="A4:F4"/>
    <mergeCell ref="A7:B7"/>
    <mergeCell ref="C7:F7"/>
    <mergeCell ref="A8:B8"/>
    <mergeCell ref="C8:F8"/>
  </mergeCells>
  <printOptions horizontalCentered="1"/>
  <pageMargins left="0.39370078740157483" right="0.39370078740157483" top="0.39370078740157483" bottom="0.39370078740157483" header="0.39370078740157483" footer="0.39370078740157483"/>
  <pageSetup paperSize="5" orientation="portrait" horizontalDpi="4294967292"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36"/>
  <sheetViews>
    <sheetView showGridLines="0" zoomScaleNormal="100" workbookViewId="0"/>
  </sheetViews>
  <sheetFormatPr defaultColWidth="9.453125" defaultRowHeight="14"/>
  <cols>
    <col min="1" max="1" width="53.54296875" style="5" customWidth="1"/>
    <col min="2" max="2" width="5.54296875" style="6" customWidth="1"/>
    <col min="3" max="3" width="9.54296875" style="6" customWidth="1"/>
    <col min="4" max="4" width="18.453125" style="5" bestFit="1" customWidth="1"/>
    <col min="5" max="5" width="13.54296875" style="5" customWidth="1"/>
    <col min="6" max="16384" width="9.453125" style="5"/>
  </cols>
  <sheetData>
    <row r="1" spans="1:5" ht="29.9" customHeight="1">
      <c r="A1" s="21"/>
      <c r="B1" s="30"/>
      <c r="C1" s="30"/>
      <c r="D1" s="149" t="s">
        <v>31</v>
      </c>
    </row>
    <row r="2" spans="1:5" ht="29.9" customHeight="1">
      <c r="A2" s="21"/>
      <c r="B2" s="30"/>
      <c r="C2" s="30"/>
      <c r="D2" s="149"/>
    </row>
    <row r="3" spans="1:5" s="145" customFormat="1" ht="15" customHeight="1">
      <c r="A3" s="150" t="s">
        <v>32</v>
      </c>
      <c r="C3" s="151"/>
      <c r="D3" s="152" t="s">
        <v>33</v>
      </c>
      <c r="E3" s="146"/>
    </row>
    <row r="4" spans="1:5" ht="17.899999999999999" customHeight="1">
      <c r="A4" s="563" t="s">
        <v>34</v>
      </c>
      <c r="B4" s="563"/>
      <c r="C4" s="564"/>
      <c r="D4" s="564"/>
    </row>
    <row r="5" spans="1:5" ht="22.4" customHeight="1">
      <c r="A5" s="565" t="s">
        <v>35</v>
      </c>
      <c r="B5" s="565"/>
      <c r="C5" s="565"/>
      <c r="D5" s="565"/>
    </row>
    <row r="6" spans="1:5" ht="18">
      <c r="A6" s="565" t="s">
        <v>36</v>
      </c>
      <c r="B6" s="565"/>
      <c r="C6" s="565"/>
      <c r="D6" s="565"/>
    </row>
    <row r="7" spans="1:5" s="7" customFormat="1" ht="15" customHeight="1">
      <c r="A7" s="566" t="s">
        <v>37</v>
      </c>
      <c r="B7" s="566"/>
      <c r="C7" s="566"/>
      <c r="D7" s="566"/>
    </row>
    <row r="8" spans="1:5" s="8" customFormat="1" ht="14.15" customHeight="1">
      <c r="B8" s="9"/>
      <c r="C8" s="9"/>
    </row>
    <row r="9" spans="1:5" s="14" customFormat="1" ht="14.15" customHeight="1">
      <c r="A9" s="175" t="s">
        <v>38</v>
      </c>
      <c r="B9" s="155" t="s">
        <v>39</v>
      </c>
      <c r="C9" s="99">
        <v>1010010040</v>
      </c>
      <c r="D9" s="80"/>
    </row>
    <row r="10" spans="1:5" s="14" customFormat="1" ht="14.15" customHeight="1">
      <c r="A10" s="175" t="s">
        <v>40</v>
      </c>
      <c r="B10" s="155" t="s">
        <v>41</v>
      </c>
      <c r="C10" s="99">
        <v>1010010050</v>
      </c>
      <c r="D10" s="80"/>
    </row>
    <row r="11" spans="1:5" s="14" customFormat="1" ht="14.15" customHeight="1">
      <c r="A11" s="106" t="s">
        <v>42</v>
      </c>
      <c r="B11" s="155" t="s">
        <v>43</v>
      </c>
      <c r="C11" s="99">
        <v>1010010030</v>
      </c>
      <c r="D11" s="80"/>
    </row>
    <row r="12" spans="1:5" s="14" customFormat="1" ht="14.15" customHeight="1"/>
    <row r="13" spans="1:5" s="14" customFormat="1" ht="14.15" customHeight="1">
      <c r="A13" s="106" t="s">
        <v>44</v>
      </c>
      <c r="B13" s="155" t="s">
        <v>45</v>
      </c>
      <c r="C13" s="99">
        <v>1010010060</v>
      </c>
      <c r="D13" s="80"/>
    </row>
    <row r="14" spans="1:5" s="14" customFormat="1" ht="14.15" customHeight="1">
      <c r="A14" s="105"/>
      <c r="B14" s="101"/>
      <c r="C14" s="54"/>
      <c r="D14" s="12"/>
    </row>
    <row r="15" spans="1:5" s="14" customFormat="1" ht="14.15" customHeight="1">
      <c r="A15" s="106" t="s">
        <v>46</v>
      </c>
      <c r="B15" s="155" t="s">
        <v>47</v>
      </c>
      <c r="C15" s="99">
        <v>1010010070</v>
      </c>
      <c r="D15" s="80"/>
    </row>
    <row r="16" spans="1:5" s="14" customFormat="1" ht="14.15" customHeight="1">
      <c r="A16" s="13"/>
      <c r="B16" s="107"/>
      <c r="C16" s="53"/>
      <c r="D16" s="11"/>
    </row>
    <row r="17" spans="1:5" s="14" customFormat="1" ht="14.15" customHeight="1">
      <c r="A17" s="156" t="s">
        <v>48</v>
      </c>
      <c r="B17" s="155"/>
      <c r="C17" s="99">
        <v>1010010080</v>
      </c>
      <c r="D17" s="80"/>
    </row>
    <row r="18" spans="1:5" s="10" customFormat="1" ht="14.15" customHeight="1">
      <c r="A18" s="156" t="s">
        <v>49</v>
      </c>
      <c r="B18" s="155"/>
      <c r="C18" s="99">
        <v>1010010160</v>
      </c>
      <c r="D18" s="80"/>
    </row>
    <row r="19" spans="1:5" s="10" customFormat="1" ht="14.15" customHeight="1">
      <c r="A19" s="156" t="s">
        <v>50</v>
      </c>
      <c r="B19" s="155"/>
      <c r="C19" s="99">
        <v>1010010220</v>
      </c>
      <c r="D19" s="91"/>
      <c r="E19" s="14"/>
    </row>
    <row r="20" spans="1:5" s="10" customFormat="1" ht="14.15" customHeight="1">
      <c r="A20" s="156" t="s">
        <v>51</v>
      </c>
      <c r="B20" s="155"/>
      <c r="C20" s="99">
        <v>1010010240</v>
      </c>
      <c r="D20" s="91"/>
      <c r="E20" s="14"/>
    </row>
    <row r="21" spans="1:5" s="14" customFormat="1" ht="14.15" customHeight="1">
      <c r="A21" s="154" t="s">
        <v>52</v>
      </c>
      <c r="B21" s="176" t="s">
        <v>53</v>
      </c>
      <c r="C21" s="99">
        <v>1010010290</v>
      </c>
      <c r="D21" s="91"/>
    </row>
    <row r="22" spans="1:5" s="14" customFormat="1" ht="22.4" customHeight="1">
      <c r="A22" s="246" t="s">
        <v>54</v>
      </c>
      <c r="B22" s="177"/>
      <c r="C22" s="99">
        <v>1010010300</v>
      </c>
      <c r="D22" s="91"/>
    </row>
    <row r="23" spans="1:5" s="14" customFormat="1" ht="14.15" customHeight="1">
      <c r="A23" s="156" t="s">
        <v>55</v>
      </c>
      <c r="B23" s="155"/>
      <c r="C23" s="99">
        <v>1010010310</v>
      </c>
      <c r="D23" s="91"/>
    </row>
    <row r="24" spans="1:5" s="14" customFormat="1" ht="14.15" customHeight="1">
      <c r="A24" s="220" t="s">
        <v>56</v>
      </c>
      <c r="B24" s="155" t="s">
        <v>57</v>
      </c>
      <c r="C24" s="99">
        <v>1010010320</v>
      </c>
      <c r="D24" s="91"/>
    </row>
    <row r="25" spans="1:5" s="14" customFormat="1" ht="14.15" customHeight="1">
      <c r="A25" s="156" t="s">
        <v>58</v>
      </c>
      <c r="B25" s="155"/>
      <c r="C25" s="99">
        <v>1010010340</v>
      </c>
      <c r="D25" s="91"/>
    </row>
    <row r="26" spans="1:5" s="113" customFormat="1" ht="14.15" customHeight="1">
      <c r="A26" s="154" t="s">
        <v>59</v>
      </c>
      <c r="B26" s="142" t="s">
        <v>60</v>
      </c>
      <c r="C26" s="99">
        <v>1010010330</v>
      </c>
      <c r="D26" s="91"/>
    </row>
    <row r="27" spans="1:5" s="14" customFormat="1" ht="15" customHeight="1">
      <c r="A27" s="337" t="s">
        <v>61</v>
      </c>
      <c r="B27" s="338" t="s">
        <v>62</v>
      </c>
      <c r="C27" s="55">
        <v>1010010360</v>
      </c>
      <c r="D27" s="81"/>
    </row>
    <row r="28" spans="1:5" s="14" customFormat="1" ht="14.9" customHeight="1">
      <c r="A28" s="102"/>
      <c r="B28" s="107"/>
      <c r="C28" s="58"/>
      <c r="E28" s="14" t="s">
        <v>63</v>
      </c>
    </row>
    <row r="29" spans="1:5" s="10" customFormat="1" ht="16.399999999999999" customHeight="1">
      <c r="A29" s="167" t="s">
        <v>64</v>
      </c>
      <c r="B29" s="142"/>
      <c r="C29" s="99">
        <v>1010010010</v>
      </c>
      <c r="D29" s="80"/>
    </row>
    <row r="30" spans="1:5" s="10" customFormat="1" ht="19.399999999999999" customHeight="1">
      <c r="A30" s="167" t="s">
        <v>65</v>
      </c>
      <c r="B30" s="142"/>
      <c r="C30" s="99">
        <v>1010010020</v>
      </c>
      <c r="D30" s="80"/>
    </row>
    <row r="31" spans="1:5">
      <c r="C31" s="350"/>
      <c r="D31" s="351"/>
      <c r="E31" s="351"/>
    </row>
    <row r="32" spans="1:5" s="8" customFormat="1" ht="14.15" customHeight="1">
      <c r="B32" s="9"/>
      <c r="C32" s="352"/>
      <c r="D32" s="487" t="s">
        <v>433</v>
      </c>
      <c r="E32" s="353"/>
    </row>
    <row r="33" spans="2:5" s="8" customFormat="1" ht="14.15" customHeight="1">
      <c r="B33" s="9"/>
      <c r="C33" s="352"/>
      <c r="D33" s="354" t="s">
        <v>383</v>
      </c>
      <c r="E33" s="353"/>
    </row>
    <row r="34" spans="2:5" s="8" customFormat="1" ht="14.15" customHeight="1">
      <c r="B34" s="9"/>
      <c r="C34" s="352"/>
      <c r="D34" s="353"/>
      <c r="E34" s="353"/>
    </row>
    <row r="35" spans="2:5" s="8" customFormat="1" ht="14.15" customHeight="1">
      <c r="B35" s="9"/>
      <c r="C35" s="9"/>
    </row>
    <row r="36" spans="2:5" s="8" customFormat="1" ht="14.15" customHeight="1">
      <c r="B36" s="9"/>
      <c r="C36" s="9"/>
    </row>
  </sheetData>
  <customSheetViews>
    <customSheetView guid="{4C41525E-EFC1-47E0-ADE3-11DC816135E6}" fitToPage="1">
      <pageMargins left="0" right="0" top="0" bottom="0" header="0" footer="0"/>
      <pageSetup scale="84" orientation="portrait" r:id="rId1"/>
    </customSheetView>
  </customSheetViews>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380C-A30B-4062-9C82-6F9BD010BF48}">
  <sheetPr>
    <pageSetUpPr fitToPage="1"/>
  </sheetPr>
  <dimension ref="A1:J26"/>
  <sheetViews>
    <sheetView zoomScaleNormal="100" workbookViewId="0"/>
  </sheetViews>
  <sheetFormatPr defaultColWidth="9.453125" defaultRowHeight="14"/>
  <cols>
    <col min="1" max="1" width="102.453125" style="294" customWidth="1"/>
    <col min="2" max="2" width="6" style="294" customWidth="1"/>
    <col min="3" max="3" width="9.453125" style="345" customWidth="1"/>
    <col min="4" max="4" width="14.54296875" style="294" customWidth="1"/>
    <col min="5" max="5" width="9.453125" style="294" customWidth="1"/>
    <col min="6" max="6" width="14.54296875" style="294" customWidth="1"/>
    <col min="7" max="7" width="11.453125" style="294" customWidth="1"/>
    <col min="8" max="16384" width="9.453125" style="294"/>
  </cols>
  <sheetData>
    <row r="1" spans="1:10" ht="23.25" customHeight="1">
      <c r="C1" s="294"/>
      <c r="E1" s="345"/>
      <c r="F1" s="149" t="s">
        <v>66</v>
      </c>
    </row>
    <row r="2" spans="1:10" s="351" customFormat="1" ht="20.25" customHeight="1">
      <c r="A2" s="355"/>
      <c r="E2" s="356"/>
      <c r="F2" s="357"/>
    </row>
    <row r="3" spans="1:10" s="351" customFormat="1" ht="20.25" customHeight="1">
      <c r="A3" s="358" t="s">
        <v>32</v>
      </c>
      <c r="B3" s="358"/>
      <c r="E3" s="359"/>
      <c r="F3" s="360" t="s">
        <v>33</v>
      </c>
    </row>
    <row r="4" spans="1:10" s="353" customFormat="1" ht="17.899999999999999" customHeight="1">
      <c r="A4" s="567" t="s">
        <v>67</v>
      </c>
      <c r="B4" s="567"/>
      <c r="C4" s="567"/>
      <c r="D4" s="567"/>
      <c r="E4" s="567"/>
      <c r="F4" s="567"/>
      <c r="G4" s="351"/>
      <c r="H4" s="351"/>
      <c r="I4" s="351"/>
      <c r="J4" s="351"/>
    </row>
    <row r="5" spans="1:10" s="351" customFormat="1" ht="21">
      <c r="A5" s="568" t="s">
        <v>68</v>
      </c>
      <c r="B5" s="568"/>
      <c r="C5" s="568"/>
      <c r="D5" s="568"/>
      <c r="E5" s="568"/>
      <c r="F5" s="568"/>
    </row>
    <row r="6" spans="1:10" s="351" customFormat="1">
      <c r="A6" s="569" t="s">
        <v>69</v>
      </c>
      <c r="B6" s="569"/>
      <c r="C6" s="569"/>
      <c r="D6" s="569"/>
      <c r="E6" s="569"/>
      <c r="F6" s="569"/>
    </row>
    <row r="7" spans="1:10" s="351" customFormat="1">
      <c r="A7" s="352"/>
      <c r="B7" s="352"/>
      <c r="C7" s="352"/>
      <c r="D7" s="352"/>
    </row>
    <row r="8" spans="1:10" s="353" customFormat="1" ht="29.25" customHeight="1">
      <c r="A8" s="361"/>
      <c r="E8" s="570" t="s">
        <v>70</v>
      </c>
      <c r="F8" s="571"/>
      <c r="G8" s="351"/>
      <c r="H8" s="351"/>
      <c r="I8" s="351"/>
      <c r="J8" s="351"/>
    </row>
    <row r="9" spans="1:10" s="351" customFormat="1">
      <c r="A9" s="362" t="s">
        <v>71</v>
      </c>
      <c r="B9" s="363"/>
      <c r="C9" s="364">
        <v>1050010010</v>
      </c>
      <c r="D9" s="365"/>
      <c r="E9" s="366"/>
      <c r="F9" s="367"/>
    </row>
    <row r="10" spans="1:10" s="351" customFormat="1">
      <c r="A10" s="368" t="s">
        <v>72</v>
      </c>
      <c r="B10" s="363"/>
      <c r="C10" s="364">
        <v>1050010020</v>
      </c>
      <c r="D10" s="365"/>
      <c r="E10" s="364">
        <v>1050011020</v>
      </c>
      <c r="F10" s="365"/>
    </row>
    <row r="11" spans="1:10" s="351" customFormat="1">
      <c r="A11" s="368" t="s">
        <v>73</v>
      </c>
      <c r="B11" s="369"/>
      <c r="C11" s="364">
        <v>1050010030</v>
      </c>
      <c r="D11" s="365"/>
      <c r="E11" s="364">
        <v>1050011030</v>
      </c>
      <c r="F11" s="365"/>
    </row>
    <row r="12" spans="1:10" s="351" customFormat="1" ht="14.5">
      <c r="A12" s="370" t="s">
        <v>74</v>
      </c>
      <c r="B12" s="371"/>
      <c r="C12" s="372">
        <v>1050010110</v>
      </c>
      <c r="D12" s="373"/>
      <c r="E12" s="374"/>
      <c r="F12" s="375"/>
    </row>
    <row r="13" spans="1:10" s="351" customFormat="1">
      <c r="A13" s="376"/>
      <c r="B13" s="377"/>
      <c r="C13" s="374"/>
      <c r="D13" s="375"/>
      <c r="E13" s="374"/>
      <c r="F13" s="375"/>
    </row>
    <row r="14" spans="1:10" s="351" customFormat="1">
      <c r="A14" s="378" t="s">
        <v>75</v>
      </c>
      <c r="B14" s="379"/>
      <c r="C14" s="380">
        <v>1050010120</v>
      </c>
      <c r="D14" s="373"/>
      <c r="E14" s="374"/>
      <c r="F14" s="375"/>
    </row>
    <row r="15" spans="1:10" s="351" customFormat="1">
      <c r="A15" s="368" t="s">
        <v>76</v>
      </c>
      <c r="B15" s="381"/>
      <c r="C15" s="380">
        <v>1050010130</v>
      </c>
      <c r="D15" s="373"/>
      <c r="E15" s="374"/>
      <c r="F15" s="375"/>
    </row>
    <row r="16" spans="1:10" s="351" customFormat="1">
      <c r="A16" s="382" t="s">
        <v>77</v>
      </c>
      <c r="B16" s="383"/>
      <c r="C16" s="366">
        <v>1050010040</v>
      </c>
      <c r="D16" s="365"/>
      <c r="E16" s="374"/>
    </row>
    <row r="17" spans="1:6" s="351" customFormat="1">
      <c r="A17" s="370" t="s">
        <v>46</v>
      </c>
      <c r="B17" s="384"/>
      <c r="C17" s="380">
        <v>1050010145</v>
      </c>
      <c r="D17" s="373"/>
    </row>
    <row r="18" spans="1:6" s="351" customFormat="1">
      <c r="A18" s="488" t="s">
        <v>434</v>
      </c>
      <c r="B18" s="385"/>
      <c r="C18" s="364">
        <v>1050010050</v>
      </c>
      <c r="D18" s="365"/>
    </row>
    <row r="19" spans="1:6" s="351" customFormat="1">
      <c r="C19" s="350"/>
    </row>
    <row r="20" spans="1:6" s="351" customFormat="1">
      <c r="A20" s="370" t="s">
        <v>78</v>
      </c>
      <c r="B20" s="363"/>
      <c r="C20" s="364">
        <v>1050010060</v>
      </c>
      <c r="D20" s="365"/>
    </row>
    <row r="21" spans="1:6" s="351" customFormat="1">
      <c r="A21" s="353" t="s">
        <v>79</v>
      </c>
      <c r="C21" s="350"/>
    </row>
    <row r="22" spans="1:6" s="351" customFormat="1">
      <c r="A22" s="353" t="s">
        <v>384</v>
      </c>
      <c r="C22" s="350"/>
    </row>
    <row r="23" spans="1:6" s="351" customFormat="1">
      <c r="A23" s="353" t="s">
        <v>435</v>
      </c>
      <c r="C23" s="350"/>
    </row>
    <row r="24" spans="1:6" s="351" customFormat="1">
      <c r="C24" s="350"/>
    </row>
    <row r="25" spans="1:6" s="351" customFormat="1">
      <c r="A25" s="353"/>
      <c r="B25" s="386"/>
      <c r="C25" s="350"/>
      <c r="F25" s="487" t="s">
        <v>433</v>
      </c>
    </row>
    <row r="26" spans="1:6" s="351" customFormat="1">
      <c r="C26" s="350"/>
      <c r="F26" s="354" t="s">
        <v>385</v>
      </c>
    </row>
  </sheetData>
  <mergeCells count="4">
    <mergeCell ref="A4:F4"/>
    <mergeCell ref="A5:F5"/>
    <mergeCell ref="A6:F6"/>
    <mergeCell ref="E8:F8"/>
  </mergeCells>
  <pageMargins left="0.70866141732283472" right="0.70866141732283472" top="0.74803149606299213" bottom="0.74803149606299213" header="0.31496062992125984" footer="0.31496062992125984"/>
  <pageSetup paperSize="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56"/>
  <sheetViews>
    <sheetView showGridLines="0" zoomScaleNormal="100" workbookViewId="0"/>
  </sheetViews>
  <sheetFormatPr defaultColWidth="9.453125" defaultRowHeight="14"/>
  <cols>
    <col min="1" max="1" width="66" style="19" customWidth="1"/>
    <col min="2" max="2" width="4.54296875" style="20" customWidth="1"/>
    <col min="3" max="3" width="16.54296875" style="20" customWidth="1"/>
    <col min="4" max="4" width="14.54296875" style="19" customWidth="1"/>
    <col min="5" max="5" width="25.54296875" style="19" customWidth="1"/>
    <col min="6" max="16384" width="9.453125" style="19"/>
  </cols>
  <sheetData>
    <row r="1" spans="1:5" ht="24">
      <c r="A1" s="147"/>
      <c r="B1" s="148"/>
      <c r="C1" s="148"/>
      <c r="D1" s="149" t="s">
        <v>31</v>
      </c>
    </row>
    <row r="2" spans="1:5" ht="23.15" customHeight="1">
      <c r="A2" s="147"/>
      <c r="B2" s="148"/>
      <c r="C2" s="148"/>
      <c r="D2" s="149"/>
    </row>
    <row r="3" spans="1:5" s="145" customFormat="1" ht="15" customHeight="1">
      <c r="A3" s="150" t="s">
        <v>32</v>
      </c>
      <c r="C3" s="151"/>
      <c r="D3" s="152" t="s">
        <v>33</v>
      </c>
      <c r="E3" s="146"/>
    </row>
    <row r="4" spans="1:5" s="8" customFormat="1" ht="17.899999999999999" customHeight="1">
      <c r="A4" s="563" t="s">
        <v>80</v>
      </c>
      <c r="B4" s="563"/>
      <c r="C4" s="563"/>
      <c r="D4" s="564"/>
    </row>
    <row r="5" spans="1:5" s="21" customFormat="1" ht="22.4" customHeight="1">
      <c r="A5" s="574" t="s">
        <v>81</v>
      </c>
      <c r="B5" s="574"/>
      <c r="C5" s="574"/>
      <c r="D5" s="574"/>
    </row>
    <row r="6" spans="1:5" s="5" customFormat="1" ht="18">
      <c r="A6" s="574" t="s">
        <v>82</v>
      </c>
      <c r="B6" s="574"/>
      <c r="C6" s="574"/>
      <c r="D6" s="574"/>
    </row>
    <row r="7" spans="1:5" s="8" customFormat="1" ht="14.9" customHeight="1">
      <c r="A7" s="564" t="s">
        <v>69</v>
      </c>
      <c r="B7" s="564"/>
      <c r="C7" s="564"/>
      <c r="D7" s="564"/>
    </row>
    <row r="8" spans="1:5" s="8" customFormat="1" ht="14.15" customHeight="1">
      <c r="B8" s="9"/>
      <c r="C8" s="9"/>
    </row>
    <row r="9" spans="1:5" s="15" customFormat="1" ht="14.15" customHeight="1">
      <c r="A9" s="120" t="s">
        <v>83</v>
      </c>
      <c r="B9" s="112"/>
      <c r="C9" s="114">
        <v>2010010020</v>
      </c>
      <c r="D9" s="17"/>
    </row>
    <row r="10" spans="1:5" s="15" customFormat="1" ht="14.15" customHeight="1">
      <c r="A10" s="109" t="s">
        <v>84</v>
      </c>
      <c r="B10" s="110"/>
      <c r="C10" s="114">
        <v>2010010030</v>
      </c>
      <c r="D10" s="17"/>
    </row>
    <row r="11" spans="1:5" s="15" customFormat="1" ht="14.9" customHeight="1">
      <c r="A11" s="109" t="s">
        <v>85</v>
      </c>
      <c r="B11" s="110"/>
      <c r="C11" s="114">
        <v>2010010050</v>
      </c>
      <c r="D11" s="17"/>
    </row>
    <row r="12" spans="1:5" s="15" customFormat="1" ht="14.9" customHeight="1">
      <c r="A12" s="170" t="s">
        <v>86</v>
      </c>
      <c r="B12" s="112" t="s">
        <v>39</v>
      </c>
      <c r="C12" s="114">
        <v>2010010060</v>
      </c>
      <c r="D12" s="17"/>
    </row>
    <row r="13" spans="1:5" s="15" customFormat="1" ht="14.9" customHeight="1">
      <c r="A13" s="109" t="s">
        <v>87</v>
      </c>
      <c r="B13" s="110"/>
      <c r="C13" s="114">
        <v>2010010070</v>
      </c>
      <c r="D13" s="17"/>
    </row>
    <row r="14" spans="1:5" s="15" customFormat="1" ht="14.9" customHeight="1">
      <c r="A14" s="109" t="s">
        <v>88</v>
      </c>
      <c r="B14" s="110"/>
      <c r="C14" s="114">
        <v>2010010080</v>
      </c>
      <c r="D14" s="17"/>
    </row>
    <row r="15" spans="1:5" s="15" customFormat="1" ht="14.9" customHeight="1">
      <c r="A15" s="109" t="s">
        <v>85</v>
      </c>
      <c r="B15" s="110"/>
      <c r="C15" s="114">
        <v>2010010100</v>
      </c>
      <c r="D15" s="17"/>
    </row>
    <row r="16" spans="1:5" s="15" customFormat="1" ht="14.9" customHeight="1">
      <c r="A16" s="111" t="s">
        <v>89</v>
      </c>
      <c r="B16" s="112" t="s">
        <v>41</v>
      </c>
      <c r="C16" s="114">
        <v>2010010120</v>
      </c>
      <c r="D16" s="17"/>
    </row>
    <row r="17" spans="1:5" s="15" customFormat="1" ht="14.9" customHeight="1">
      <c r="A17" s="156" t="s">
        <v>90</v>
      </c>
      <c r="B17" s="142"/>
      <c r="C17" s="114">
        <v>2010010040</v>
      </c>
      <c r="D17" s="80"/>
    </row>
    <row r="18" spans="1:5" s="15" customFormat="1" ht="24.65" customHeight="1">
      <c r="A18" s="122" t="s">
        <v>91</v>
      </c>
      <c r="B18" s="171"/>
      <c r="C18" s="114">
        <v>2010010041</v>
      </c>
      <c r="D18" s="80"/>
    </row>
    <row r="19" spans="1:5" s="15" customFormat="1" ht="14.9" customHeight="1">
      <c r="A19" s="154" t="s">
        <v>92</v>
      </c>
      <c r="B19" s="171" t="s">
        <v>43</v>
      </c>
      <c r="C19" s="114">
        <v>2010010090</v>
      </c>
      <c r="D19" s="141"/>
    </row>
    <row r="20" spans="1:5" s="15" customFormat="1" ht="14.9" customHeight="1">
      <c r="A20" s="122" t="s">
        <v>93</v>
      </c>
      <c r="B20" s="171"/>
      <c r="C20" s="99">
        <v>2010010260</v>
      </c>
      <c r="D20" s="141"/>
    </row>
    <row r="21" spans="1:5" s="15" customFormat="1" ht="23.15" customHeight="1">
      <c r="A21" s="122" t="s">
        <v>94</v>
      </c>
      <c r="B21" s="171"/>
      <c r="C21" s="99">
        <v>2010010270</v>
      </c>
      <c r="D21" s="141"/>
    </row>
    <row r="22" spans="1:5" s="15" customFormat="1" ht="14.9" customHeight="1">
      <c r="A22" s="154" t="s">
        <v>95</v>
      </c>
      <c r="B22" s="171" t="s">
        <v>45</v>
      </c>
      <c r="C22" s="99">
        <v>2010010280</v>
      </c>
      <c r="D22" s="141"/>
    </row>
    <row r="23" spans="1:5" s="15" customFormat="1" ht="14.9" customHeight="1">
      <c r="A23" s="172" t="s">
        <v>96</v>
      </c>
      <c r="B23" s="112" t="s">
        <v>47</v>
      </c>
      <c r="C23" s="99">
        <v>2010010250</v>
      </c>
      <c r="D23" s="141"/>
    </row>
    <row r="24" spans="1:5" s="25" customFormat="1" ht="14.15" customHeight="1">
      <c r="A24" s="47"/>
      <c r="B24" s="128"/>
      <c r="C24" s="128"/>
      <c r="D24" s="47"/>
    </row>
    <row r="25" spans="1:5" s="8" customFormat="1" ht="14.15" customHeight="1">
      <c r="A25" s="109" t="s">
        <v>97</v>
      </c>
      <c r="B25" s="110"/>
      <c r="C25" s="114">
        <v>2010010130</v>
      </c>
      <c r="D25" s="17"/>
    </row>
    <row r="26" spans="1:5" s="8" customFormat="1" ht="14.15" customHeight="1">
      <c r="A26" s="109" t="s">
        <v>98</v>
      </c>
      <c r="B26" s="110"/>
      <c r="C26" s="114">
        <v>2010010140</v>
      </c>
      <c r="D26" s="17"/>
    </row>
    <row r="27" spans="1:5" s="391" customFormat="1" ht="24" customHeight="1">
      <c r="A27" s="387" t="s">
        <v>386</v>
      </c>
      <c r="B27" s="388"/>
      <c r="C27" s="389">
        <v>2010010145</v>
      </c>
      <c r="D27" s="390"/>
    </row>
    <row r="28" spans="1:5" s="8" customFormat="1" ht="14.15" customHeight="1">
      <c r="A28" s="109" t="s">
        <v>99</v>
      </c>
      <c r="B28" s="110"/>
      <c r="C28" s="114">
        <v>2010010150</v>
      </c>
      <c r="D28" s="17"/>
    </row>
    <row r="29" spans="1:5" s="8" customFormat="1" ht="14.15" customHeight="1">
      <c r="A29" s="122" t="s">
        <v>100</v>
      </c>
      <c r="B29" s="142"/>
      <c r="C29" s="114">
        <v>2010010160</v>
      </c>
      <c r="D29" s="17"/>
      <c r="E29" s="279"/>
    </row>
    <row r="30" spans="1:5" s="8" customFormat="1" ht="14.15" customHeight="1">
      <c r="A30" s="122" t="s">
        <v>101</v>
      </c>
      <c r="B30" s="142"/>
      <c r="C30" s="114">
        <v>2010010170</v>
      </c>
      <c r="D30" s="17"/>
      <c r="E30" s="279"/>
    </row>
    <row r="31" spans="1:5" s="10" customFormat="1" ht="23.15" customHeight="1">
      <c r="A31" s="246" t="s">
        <v>102</v>
      </c>
      <c r="B31" s="143"/>
      <c r="C31" s="114">
        <v>2010010180</v>
      </c>
      <c r="D31" s="17"/>
    </row>
    <row r="32" spans="1:5" s="10" customFormat="1" ht="23.15" customHeight="1">
      <c r="A32" s="246" t="s">
        <v>103</v>
      </c>
      <c r="B32" s="143"/>
      <c r="C32" s="114">
        <v>2010010186</v>
      </c>
      <c r="D32" s="17"/>
    </row>
    <row r="33" spans="1:9" s="10" customFormat="1" ht="14.15" customHeight="1">
      <c r="A33" s="246" t="s">
        <v>104</v>
      </c>
      <c r="B33" s="143"/>
      <c r="C33" s="114">
        <v>2010010190</v>
      </c>
      <c r="D33" s="17"/>
      <c r="H33" s="341"/>
      <c r="I33" s="58"/>
    </row>
    <row r="34" spans="1:9" s="8" customFormat="1" ht="14.15" customHeight="1">
      <c r="A34" s="172" t="s">
        <v>105</v>
      </c>
      <c r="B34" s="112" t="s">
        <v>53</v>
      </c>
      <c r="C34" s="114">
        <v>2010010200</v>
      </c>
      <c r="D34" s="342"/>
      <c r="E34" s="92"/>
      <c r="F34" s="92"/>
      <c r="G34" s="92"/>
      <c r="H34" s="340"/>
      <c r="I34" s="58"/>
    </row>
    <row r="35" spans="1:9" s="8" customFormat="1" ht="14.15" customHeight="1">
      <c r="A35" s="173"/>
      <c r="B35" s="16"/>
      <c r="C35" s="58"/>
      <c r="D35" s="41"/>
    </row>
    <row r="36" spans="1:9" s="8" customFormat="1" ht="14.15" customHeight="1">
      <c r="A36" s="164" t="s">
        <v>106</v>
      </c>
      <c r="B36" s="110"/>
      <c r="C36" s="99">
        <v>2010010010</v>
      </c>
      <c r="D36" s="17"/>
    </row>
    <row r="37" spans="1:9" s="8" customFormat="1" ht="14.15" customHeight="1">
      <c r="A37" s="174" t="s">
        <v>107</v>
      </c>
      <c r="B37" s="110"/>
      <c r="C37" s="99">
        <v>2010010210</v>
      </c>
      <c r="D37" s="17"/>
    </row>
    <row r="38" spans="1:9" s="8" customFormat="1" ht="14.15" customHeight="1">
      <c r="A38" s="164" t="s">
        <v>108</v>
      </c>
      <c r="B38" s="110"/>
      <c r="C38" s="99">
        <v>2010010220</v>
      </c>
      <c r="D38" s="17"/>
    </row>
    <row r="39" spans="1:9" s="8" customFormat="1" ht="14.15" customHeight="1">
      <c r="A39" s="174" t="s">
        <v>109</v>
      </c>
      <c r="B39" s="110"/>
      <c r="C39" s="99">
        <v>2010010230</v>
      </c>
      <c r="D39" s="17"/>
    </row>
    <row r="40" spans="1:9" s="8" customFormat="1" ht="14.15" customHeight="1">
      <c r="A40" s="164" t="s">
        <v>110</v>
      </c>
      <c r="B40" s="110"/>
      <c r="C40" s="99">
        <v>2010010240</v>
      </c>
      <c r="D40" s="17"/>
    </row>
    <row r="41" spans="1:9" s="14" customFormat="1" ht="14.25" customHeight="1">
      <c r="A41" s="102"/>
      <c r="B41" s="107"/>
      <c r="C41" s="58"/>
    </row>
    <row r="42" spans="1:9" s="353" customFormat="1" ht="14.25" customHeight="1">
      <c r="A42" s="393" t="s">
        <v>428</v>
      </c>
      <c r="B42" s="392"/>
      <c r="C42" s="374"/>
    </row>
    <row r="43" spans="1:9" s="10" customFormat="1" ht="16.399999999999999" customHeight="1">
      <c r="A43" s="478" t="s">
        <v>111</v>
      </c>
      <c r="B43" s="142"/>
      <c r="C43" s="99">
        <v>2010010290</v>
      </c>
      <c r="D43" s="80"/>
      <c r="E43" s="92"/>
      <c r="F43" s="92"/>
      <c r="G43" s="92"/>
    </row>
    <row r="44" spans="1:9" s="10" customFormat="1" ht="22.5" customHeight="1">
      <c r="A44" s="478" t="s">
        <v>112</v>
      </c>
      <c r="B44" s="142"/>
      <c r="C44" s="99">
        <v>2010010300</v>
      </c>
      <c r="D44" s="80"/>
    </row>
    <row r="45" spans="1:9" s="353" customFormat="1" ht="37.4" customHeight="1">
      <c r="A45" s="479" t="s">
        <v>420</v>
      </c>
      <c r="B45" s="395"/>
      <c r="C45" s="396">
        <v>2010010400</v>
      </c>
      <c r="D45" s="365"/>
    </row>
    <row r="46" spans="1:9" s="353" customFormat="1" ht="37.4" customHeight="1">
      <c r="A46" s="479" t="s">
        <v>421</v>
      </c>
      <c r="B46" s="395"/>
      <c r="C46" s="396">
        <v>2010010410</v>
      </c>
      <c r="D46" s="365"/>
    </row>
    <row r="47" spans="1:9" s="353" customFormat="1" ht="37.4" customHeight="1">
      <c r="A47" s="479" t="s">
        <v>422</v>
      </c>
      <c r="B47" s="395"/>
      <c r="C47" s="396">
        <v>2010010420</v>
      </c>
      <c r="D47" s="365"/>
    </row>
    <row r="48" spans="1:9" s="353" customFormat="1" ht="37.4" customHeight="1">
      <c r="A48" s="479" t="s">
        <v>423</v>
      </c>
      <c r="B48" s="395"/>
      <c r="C48" s="396">
        <v>2010010430</v>
      </c>
      <c r="D48" s="365"/>
    </row>
    <row r="49" spans="1:4" s="353" customFormat="1" ht="37.4" customHeight="1">
      <c r="A49" s="479" t="s">
        <v>427</v>
      </c>
      <c r="B49" s="395"/>
      <c r="C49" s="396">
        <v>2010010440</v>
      </c>
      <c r="D49" s="365"/>
    </row>
    <row r="50" spans="1:4" s="8" customFormat="1" ht="61.5" customHeight="1">
      <c r="A50" s="573" t="s">
        <v>113</v>
      </c>
      <c r="B50" s="573"/>
      <c r="C50" s="573"/>
      <c r="D50" s="573"/>
    </row>
    <row r="51" spans="1:4" s="25" customFormat="1" ht="14.15" customHeight="1">
      <c r="A51" s="573" t="s">
        <v>114</v>
      </c>
      <c r="B51" s="573"/>
      <c r="C51" s="573"/>
      <c r="D51" s="573"/>
    </row>
    <row r="52" spans="1:4" s="25" customFormat="1" ht="14.15" customHeight="1">
      <c r="A52" s="573" t="s">
        <v>115</v>
      </c>
      <c r="B52" s="573"/>
      <c r="C52" s="573"/>
      <c r="D52" s="573"/>
    </row>
    <row r="53" spans="1:4" s="398" customFormat="1" ht="10">
      <c r="A53" s="572" t="s">
        <v>387</v>
      </c>
      <c r="B53" s="572"/>
      <c r="C53" s="572"/>
      <c r="D53" s="572"/>
    </row>
    <row r="54" spans="1:4" s="25" customFormat="1" ht="14.15" customHeight="1">
      <c r="A54" s="397"/>
      <c r="B54" s="399"/>
      <c r="C54" s="399"/>
      <c r="D54" s="487" t="s">
        <v>433</v>
      </c>
    </row>
    <row r="55" spans="1:4" s="25" customFormat="1" ht="14.15" customHeight="1">
      <c r="B55" s="26"/>
      <c r="C55" s="26"/>
      <c r="D55" s="18" t="s">
        <v>116</v>
      </c>
    </row>
    <row r="56" spans="1:4" s="25" customFormat="1" ht="14.15" customHeight="1">
      <c r="B56" s="26"/>
      <c r="C56" s="26"/>
    </row>
  </sheetData>
  <customSheetViews>
    <customSheetView guid="{4C41525E-EFC1-47E0-ADE3-11DC816135E6}">
      <pageMargins left="0" right="0" top="0" bottom="0" header="0" footer="0"/>
      <pageSetup orientation="portrait" r:id="rId1"/>
    </customSheetView>
  </customSheetViews>
  <mergeCells count="8">
    <mergeCell ref="A53:D53"/>
    <mergeCell ref="A51:D51"/>
    <mergeCell ref="A52:D52"/>
    <mergeCell ref="A50:D50"/>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E51"/>
  <sheetViews>
    <sheetView showGridLines="0" zoomScaleNormal="100" workbookViewId="0"/>
  </sheetViews>
  <sheetFormatPr defaultColWidth="9.453125" defaultRowHeight="14"/>
  <cols>
    <col min="1" max="1" width="61.54296875" style="19" customWidth="1"/>
    <col min="2" max="2" width="4.54296875" style="20" customWidth="1"/>
    <col min="3" max="3" width="9.54296875" style="20" customWidth="1"/>
    <col min="4" max="4" width="14.54296875" style="19" customWidth="1"/>
    <col min="5" max="16384" width="9.453125" style="19"/>
  </cols>
  <sheetData>
    <row r="1" spans="1:5" ht="24">
      <c r="A1" s="147"/>
      <c r="B1" s="148"/>
      <c r="C1" s="148"/>
      <c r="D1" s="149" t="s">
        <v>31</v>
      </c>
    </row>
    <row r="2" spans="1:5">
      <c r="A2" s="147"/>
      <c r="B2" s="148"/>
      <c r="C2" s="148"/>
      <c r="D2" s="149"/>
    </row>
    <row r="4" spans="1:5" s="145" customFormat="1" ht="15" customHeight="1">
      <c r="A4" s="150" t="s">
        <v>32</v>
      </c>
      <c r="C4" s="151"/>
      <c r="D4" s="152" t="s">
        <v>33</v>
      </c>
      <c r="E4" s="146"/>
    </row>
    <row r="5" spans="1:5" s="145" customFormat="1" ht="15" customHeight="1">
      <c r="A5" s="577" t="s">
        <v>117</v>
      </c>
      <c r="B5" s="577"/>
      <c r="C5" s="578"/>
      <c r="D5" s="578"/>
      <c r="E5" s="146"/>
    </row>
    <row r="6" spans="1:5" s="5" customFormat="1" ht="18">
      <c r="A6" s="574" t="s">
        <v>81</v>
      </c>
      <c r="B6" s="574"/>
      <c r="C6" s="574"/>
      <c r="D6" s="574"/>
    </row>
    <row r="7" spans="1:5" s="5" customFormat="1" ht="18">
      <c r="A7" s="574" t="s">
        <v>118</v>
      </c>
      <c r="B7" s="574"/>
      <c r="C7" s="574"/>
      <c r="D7" s="574"/>
    </row>
    <row r="8" spans="1:5" s="7" customFormat="1" ht="13.4" customHeight="1">
      <c r="A8" s="566" t="s">
        <v>69</v>
      </c>
      <c r="B8" s="566"/>
      <c r="C8" s="566"/>
      <c r="D8" s="566"/>
    </row>
    <row r="9" spans="1:5" s="8" customFormat="1" ht="14.15" customHeight="1">
      <c r="A9" s="15"/>
      <c r="B9" s="16"/>
      <c r="C9" s="16"/>
      <c r="D9" s="15"/>
    </row>
    <row r="10" spans="1:5" s="8" customFormat="1" ht="14.15" customHeight="1">
      <c r="A10" s="120" t="s">
        <v>87</v>
      </c>
      <c r="B10" s="112"/>
      <c r="C10" s="114">
        <v>2020010020</v>
      </c>
      <c r="D10" s="17"/>
    </row>
    <row r="11" spans="1:5" s="8" customFormat="1" ht="14.15" customHeight="1">
      <c r="A11" s="109" t="s">
        <v>119</v>
      </c>
      <c r="B11" s="110"/>
      <c r="C11" s="114">
        <v>2020010030</v>
      </c>
      <c r="D11" s="17"/>
    </row>
    <row r="12" spans="1:5" s="8" customFormat="1" ht="14.15" customHeight="1">
      <c r="A12" s="118" t="s">
        <v>120</v>
      </c>
      <c r="B12" s="110"/>
      <c r="C12" s="114">
        <v>2020010040</v>
      </c>
      <c r="D12" s="17"/>
    </row>
    <row r="13" spans="1:5" s="10" customFormat="1" ht="14.15" customHeight="1">
      <c r="A13" s="122" t="s">
        <v>121</v>
      </c>
      <c r="B13" s="142"/>
      <c r="C13" s="114">
        <v>2020010070</v>
      </c>
      <c r="D13" s="17"/>
    </row>
    <row r="14" spans="1:5" s="10" customFormat="1" ht="14.15" customHeight="1">
      <c r="A14" s="153" t="s">
        <v>122</v>
      </c>
      <c r="B14" s="142" t="s">
        <v>39</v>
      </c>
      <c r="C14" s="114">
        <v>2020010080</v>
      </c>
      <c r="D14" s="17"/>
    </row>
    <row r="15" spans="1:5" s="10" customFormat="1" ht="14.15" customHeight="1">
      <c r="A15" s="122" t="s">
        <v>87</v>
      </c>
      <c r="B15" s="142"/>
      <c r="C15" s="114">
        <v>2020010090</v>
      </c>
      <c r="D15" s="80"/>
    </row>
    <row r="16" spans="1:5" s="10" customFormat="1" ht="14.15" customHeight="1">
      <c r="A16" s="122" t="s">
        <v>119</v>
      </c>
      <c r="B16" s="142"/>
      <c r="C16" s="117">
        <v>2020010100</v>
      </c>
      <c r="D16" s="80"/>
    </row>
    <row r="17" spans="1:5" s="10" customFormat="1" ht="14.15" customHeight="1">
      <c r="A17" s="122" t="s">
        <v>123</v>
      </c>
      <c r="B17" s="142"/>
      <c r="C17" s="114">
        <v>2020010110</v>
      </c>
      <c r="D17" s="80"/>
    </row>
    <row r="18" spans="1:5" s="10" customFormat="1" ht="14.15" customHeight="1">
      <c r="A18" s="122" t="s">
        <v>121</v>
      </c>
      <c r="B18" s="142"/>
      <c r="C18" s="114">
        <v>2020010130</v>
      </c>
      <c r="D18" s="80"/>
    </row>
    <row r="19" spans="1:5" s="10" customFormat="1" ht="14.15" customHeight="1">
      <c r="A19" s="154" t="s">
        <v>124</v>
      </c>
      <c r="B19" s="155" t="s">
        <v>41</v>
      </c>
      <c r="C19" s="114">
        <v>2020010150</v>
      </c>
      <c r="D19" s="80"/>
    </row>
    <row r="20" spans="1:5" s="10" customFormat="1" ht="23.15" customHeight="1">
      <c r="A20" s="122" t="s">
        <v>125</v>
      </c>
      <c r="B20" s="142"/>
      <c r="C20" s="114">
        <v>2020010050</v>
      </c>
      <c r="D20" s="17"/>
    </row>
    <row r="21" spans="1:5" s="10" customFormat="1" ht="14.15" customHeight="1">
      <c r="A21" s="157" t="s">
        <v>120</v>
      </c>
      <c r="B21" s="143"/>
      <c r="C21" s="114">
        <v>2020010060</v>
      </c>
      <c r="D21" s="17"/>
    </row>
    <row r="22" spans="1:5" s="10" customFormat="1" ht="23.15" customHeight="1">
      <c r="A22" s="122" t="s">
        <v>126</v>
      </c>
      <c r="B22" s="142"/>
      <c r="C22" s="114">
        <v>2020010061</v>
      </c>
      <c r="D22" s="17"/>
    </row>
    <row r="23" spans="1:5" s="10" customFormat="1" ht="14.15" customHeight="1">
      <c r="A23" s="158" t="s">
        <v>120</v>
      </c>
      <c r="B23" s="142"/>
      <c r="C23" s="114">
        <v>2020010062</v>
      </c>
      <c r="D23" s="17"/>
    </row>
    <row r="24" spans="1:5" s="45" customFormat="1" ht="14.15" customHeight="1">
      <c r="A24" s="154" t="s">
        <v>127</v>
      </c>
      <c r="B24" s="144" t="s">
        <v>43</v>
      </c>
      <c r="C24" s="114">
        <v>2020010063</v>
      </c>
      <c r="D24" s="17"/>
    </row>
    <row r="25" spans="1:5" s="45" customFormat="1" ht="14.15" customHeight="1">
      <c r="A25" s="122" t="s">
        <v>93</v>
      </c>
      <c r="B25" s="142"/>
      <c r="C25" s="114">
        <v>2020010064</v>
      </c>
      <c r="D25" s="17"/>
    </row>
    <row r="26" spans="1:5" s="45" customFormat="1" ht="14.15" customHeight="1">
      <c r="A26" s="159" t="s">
        <v>120</v>
      </c>
      <c r="B26" s="142"/>
      <c r="C26" s="114">
        <v>2020010065</v>
      </c>
      <c r="D26" s="17"/>
    </row>
    <row r="27" spans="1:5" s="45" customFormat="1" ht="23.15" customHeight="1">
      <c r="A27" s="122" t="s">
        <v>128</v>
      </c>
      <c r="B27" s="142"/>
      <c r="C27" s="114">
        <v>2020010066</v>
      </c>
      <c r="D27" s="17"/>
    </row>
    <row r="28" spans="1:5" s="45" customFormat="1" ht="14.15" customHeight="1">
      <c r="A28" s="160" t="s">
        <v>120</v>
      </c>
      <c r="B28" s="142"/>
      <c r="C28" s="114">
        <v>2020010067</v>
      </c>
      <c r="D28" s="17"/>
    </row>
    <row r="29" spans="1:5" s="45" customFormat="1" ht="14.15" customHeight="1">
      <c r="A29" s="242" t="s">
        <v>129</v>
      </c>
      <c r="B29" s="144" t="s">
        <v>45</v>
      </c>
      <c r="C29" s="114">
        <v>2020010068</v>
      </c>
      <c r="D29" s="17"/>
    </row>
    <row r="30" spans="1:5" s="45" customFormat="1" ht="14.15" customHeight="1">
      <c r="A30" s="106" t="s">
        <v>130</v>
      </c>
      <c r="B30" s="144" t="s">
        <v>47</v>
      </c>
      <c r="C30" s="114">
        <v>2020010280</v>
      </c>
      <c r="D30" s="161"/>
    </row>
    <row r="31" spans="1:5" s="14" customFormat="1" ht="14.15" customHeight="1">
      <c r="A31" s="119"/>
      <c r="B31" s="100"/>
      <c r="C31" s="101"/>
    </row>
    <row r="32" spans="1:5" s="10" customFormat="1" ht="25.4" customHeight="1">
      <c r="A32" s="362" t="s">
        <v>436</v>
      </c>
      <c r="B32" s="142"/>
      <c r="C32" s="55">
        <v>2020010165</v>
      </c>
      <c r="D32" s="80"/>
      <c r="E32" s="279"/>
    </row>
    <row r="33" spans="1:4" s="10" customFormat="1" ht="14.15" customHeight="1">
      <c r="A33" s="362" t="s">
        <v>430</v>
      </c>
      <c r="B33" s="142"/>
      <c r="C33" s="114">
        <v>2020010170</v>
      </c>
      <c r="D33" s="80"/>
    </row>
    <row r="34" spans="1:4" s="10" customFormat="1" ht="14.15" customHeight="1">
      <c r="A34" s="122" t="s">
        <v>131</v>
      </c>
      <c r="B34" s="142"/>
      <c r="C34" s="114">
        <v>2020010180</v>
      </c>
      <c r="D34" s="80"/>
    </row>
    <row r="35" spans="1:4" s="10" customFormat="1" ht="23.15" customHeight="1">
      <c r="A35" s="122" t="s">
        <v>132</v>
      </c>
      <c r="B35" s="142"/>
      <c r="C35" s="114">
        <v>2020010190</v>
      </c>
      <c r="D35" s="80"/>
    </row>
    <row r="36" spans="1:4" s="10" customFormat="1" ht="20.149999999999999" customHeight="1">
      <c r="A36" s="122" t="s">
        <v>133</v>
      </c>
      <c r="B36" s="142"/>
      <c r="C36" s="114">
        <v>2020010210</v>
      </c>
      <c r="D36" s="80"/>
    </row>
    <row r="37" spans="1:4" s="10" customFormat="1" ht="14.15" customHeight="1">
      <c r="A37" s="122" t="s">
        <v>134</v>
      </c>
      <c r="B37" s="142"/>
      <c r="C37" s="114">
        <v>2020010220</v>
      </c>
      <c r="D37" s="80"/>
    </row>
    <row r="38" spans="1:4" s="10" customFormat="1" ht="14.15" customHeight="1">
      <c r="A38" s="162" t="s">
        <v>135</v>
      </c>
      <c r="B38" s="155" t="s">
        <v>53</v>
      </c>
      <c r="C38" s="114">
        <v>2020010230</v>
      </c>
      <c r="D38" s="80"/>
    </row>
    <row r="39" spans="1:4" s="10" customFormat="1" ht="14.15" customHeight="1">
      <c r="A39" s="163"/>
      <c r="B39" s="101"/>
      <c r="C39" s="115"/>
      <c r="D39" s="116"/>
    </row>
    <row r="40" spans="1:4" s="15" customFormat="1" ht="14.15" customHeight="1">
      <c r="A40" s="164" t="s">
        <v>136</v>
      </c>
      <c r="B40" s="165"/>
      <c r="C40" s="99">
        <v>2020010010</v>
      </c>
      <c r="D40" s="17"/>
    </row>
    <row r="41" spans="1:4" s="15" customFormat="1" ht="14.15" customHeight="1">
      <c r="A41" s="169" t="s">
        <v>137</v>
      </c>
      <c r="B41" s="166"/>
      <c r="C41" s="99">
        <v>2020010240</v>
      </c>
      <c r="D41" s="80"/>
    </row>
    <row r="42" spans="1:4" s="15" customFormat="1" ht="14.15" customHeight="1">
      <c r="A42" s="167" t="s">
        <v>138</v>
      </c>
      <c r="B42" s="166"/>
      <c r="C42" s="99">
        <v>2020010250</v>
      </c>
      <c r="D42" s="121"/>
    </row>
    <row r="43" spans="1:4" s="10" customFormat="1" ht="14.15" customHeight="1">
      <c r="A43" s="169" t="s">
        <v>139</v>
      </c>
      <c r="B43" s="168"/>
      <c r="C43" s="99">
        <v>2020010260</v>
      </c>
      <c r="D43" s="80"/>
    </row>
    <row r="44" spans="1:4" s="10" customFormat="1" ht="14.15" customHeight="1">
      <c r="A44" s="167" t="s">
        <v>140</v>
      </c>
      <c r="B44" s="168"/>
      <c r="C44" s="99">
        <v>2020010270</v>
      </c>
      <c r="D44" s="80"/>
    </row>
    <row r="45" spans="1:4" s="25" customFormat="1" ht="18" customHeight="1">
      <c r="A45" s="575" t="s">
        <v>141</v>
      </c>
      <c r="B45" s="575"/>
      <c r="C45" s="576"/>
      <c r="D45" s="576"/>
    </row>
    <row r="46" spans="1:4" s="25" customFormat="1" ht="14.15" customHeight="1">
      <c r="B46" s="26"/>
      <c r="C46" s="26"/>
      <c r="D46" s="487" t="s">
        <v>433</v>
      </c>
    </row>
    <row r="47" spans="1:4" s="25" customFormat="1" ht="14.15" customHeight="1">
      <c r="B47" s="26"/>
      <c r="C47" s="26"/>
      <c r="D47" s="18" t="s">
        <v>142</v>
      </c>
    </row>
    <row r="48" spans="1:4" s="25" customFormat="1" ht="14.15" customHeight="1">
      <c r="B48" s="26"/>
      <c r="C48" s="26"/>
    </row>
    <row r="49" spans="2:3" s="25" customFormat="1" ht="14.15" customHeight="1">
      <c r="B49" s="26"/>
      <c r="C49" s="26"/>
    </row>
    <row r="50" spans="2:3" s="25" customFormat="1" ht="14.15" customHeight="1">
      <c r="B50" s="26"/>
      <c r="C50" s="26"/>
    </row>
    <row r="51" spans="2:3" s="25" customFormat="1" ht="14.15" customHeight="1">
      <c r="B51" s="26"/>
      <c r="C51" s="26"/>
    </row>
  </sheetData>
  <customSheetViews>
    <customSheetView guid="{4C41525E-EFC1-47E0-ADE3-11DC816135E6}">
      <pageMargins left="0" right="0" top="0" bottom="0" header="0" footer="0"/>
      <pageSetup orientation="portrait" r:id="rId1"/>
    </customSheetView>
  </customSheetViews>
  <mergeCells count="5">
    <mergeCell ref="A45:D45"/>
    <mergeCell ref="A6:D6"/>
    <mergeCell ref="A7:D7"/>
    <mergeCell ref="A8:D8"/>
    <mergeCell ref="A5:D5"/>
  </mergeCells>
  <printOptions horizontalCentered="1"/>
  <pageMargins left="0.39370078740157483" right="0.39370078740157483" top="0.39370078740157483" bottom="0.39370078740157483" header="0.39370078740157483" footer="0.39370078740157483"/>
  <pageSetup paperSize="5" orientation="portrait" r:id="rId2"/>
  <rowBreaks count="1" manualBreakCount="1">
    <brk id="44" max="2" man="1"/>
  </rowBreaks>
  <colBreaks count="1" manualBreakCount="1">
    <brk id="4" max="1048575" man="1"/>
  </colBreaks>
  <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pageSetUpPr fitToPage="1"/>
  </sheetPr>
  <dimension ref="A1:G54"/>
  <sheetViews>
    <sheetView showGridLines="0" zoomScaleNormal="100" zoomScaleSheetLayoutView="40" workbookViewId="0"/>
  </sheetViews>
  <sheetFormatPr defaultColWidth="9.453125" defaultRowHeight="14"/>
  <cols>
    <col min="1" max="1" width="60.54296875" style="19" customWidth="1"/>
    <col min="2" max="2" width="9.54296875" style="20" customWidth="1"/>
    <col min="3" max="3" width="14.54296875" style="19" customWidth="1"/>
    <col min="4" max="4" width="12.453125" style="19" bestFit="1" customWidth="1"/>
    <col min="5" max="16384" width="9.453125" style="19"/>
  </cols>
  <sheetData>
    <row r="1" spans="1:6" ht="24">
      <c r="A1" s="147"/>
      <c r="B1" s="148"/>
      <c r="C1" s="149" t="s">
        <v>31</v>
      </c>
    </row>
    <row r="2" spans="1:6" ht="24" customHeight="1">
      <c r="A2" s="147"/>
      <c r="B2" s="148"/>
      <c r="C2" s="149"/>
    </row>
    <row r="3" spans="1:6" s="145" customFormat="1" ht="15" customHeight="1">
      <c r="A3" s="150" t="s">
        <v>32</v>
      </c>
      <c r="C3" s="152" t="s">
        <v>33</v>
      </c>
      <c r="E3" s="146"/>
    </row>
    <row r="4" spans="1:6" s="8" customFormat="1" ht="13.4" customHeight="1">
      <c r="A4" s="563" t="s">
        <v>143</v>
      </c>
      <c r="B4" s="563"/>
      <c r="C4" s="564"/>
    </row>
    <row r="5" spans="1:6" s="5" customFormat="1" ht="27.65" customHeight="1">
      <c r="A5" s="574" t="s">
        <v>81</v>
      </c>
      <c r="B5" s="574"/>
      <c r="C5" s="574"/>
    </row>
    <row r="6" spans="1:6" s="5" customFormat="1" ht="20.149999999999999" customHeight="1">
      <c r="A6" s="574" t="s">
        <v>144</v>
      </c>
      <c r="B6" s="574"/>
      <c r="C6" s="574"/>
    </row>
    <row r="7" spans="1:6" s="7" customFormat="1" ht="17.149999999999999" customHeight="1">
      <c r="A7" s="566" t="s">
        <v>69</v>
      </c>
      <c r="B7" s="566"/>
      <c r="C7" s="566"/>
    </row>
    <row r="8" spans="1:6" s="8" customFormat="1" ht="14.15" customHeight="1">
      <c r="A8" s="15"/>
      <c r="B8" s="16"/>
      <c r="C8" s="15"/>
    </row>
    <row r="9" spans="1:6" s="8" customFormat="1" ht="14.15" customHeight="1">
      <c r="A9" s="29" t="s">
        <v>145</v>
      </c>
      <c r="B9" s="55">
        <v>2030010110</v>
      </c>
      <c r="C9" s="22"/>
    </row>
    <row r="10" spans="1:6" s="8" customFormat="1" ht="14.15" customHeight="1">
      <c r="A10" s="29" t="s">
        <v>146</v>
      </c>
      <c r="B10" s="55">
        <v>2030010120</v>
      </c>
      <c r="C10" s="22"/>
    </row>
    <row r="11" spans="1:6" s="8" customFormat="1" ht="14.15" customHeight="1">
      <c r="A11" s="27" t="s">
        <v>147</v>
      </c>
      <c r="B11" s="55">
        <v>2030010130</v>
      </c>
      <c r="C11" s="22"/>
    </row>
    <row r="12" spans="1:6" s="8" customFormat="1" ht="14.15" customHeight="1">
      <c r="A12" s="400" t="s">
        <v>148</v>
      </c>
      <c r="B12" s="367">
        <v>2030010140</v>
      </c>
      <c r="C12" s="365"/>
      <c r="D12" s="353"/>
      <c r="E12" s="353"/>
      <c r="F12" s="353"/>
    </row>
    <row r="13" spans="1:6" s="8" customFormat="1" ht="14.15" customHeight="1">
      <c r="A13" s="400" t="s">
        <v>439</v>
      </c>
      <c r="B13" s="367">
        <v>2030010150</v>
      </c>
      <c r="C13" s="365"/>
      <c r="D13" s="353"/>
      <c r="E13" s="353"/>
      <c r="F13" s="353"/>
    </row>
    <row r="14" spans="1:6" s="8" customFormat="1" ht="14.15" customHeight="1">
      <c r="A14" s="400" t="s">
        <v>149</v>
      </c>
      <c r="B14" s="367">
        <v>2030010160</v>
      </c>
      <c r="C14" s="365"/>
      <c r="D14" s="353"/>
      <c r="E14" s="353"/>
      <c r="F14" s="353"/>
    </row>
    <row r="15" spans="1:6" s="8" customFormat="1" ht="14.15" customHeight="1">
      <c r="A15" s="400" t="s">
        <v>150</v>
      </c>
      <c r="B15" s="367">
        <v>2030010170</v>
      </c>
      <c r="C15" s="365"/>
      <c r="D15" s="353"/>
      <c r="E15" s="353"/>
      <c r="F15" s="353"/>
    </row>
    <row r="16" spans="1:6" s="8" customFormat="1" ht="14.15" customHeight="1">
      <c r="A16" s="400" t="s">
        <v>437</v>
      </c>
      <c r="B16" s="367">
        <v>2030010180</v>
      </c>
      <c r="C16" s="365"/>
      <c r="D16" s="353"/>
      <c r="E16" s="353"/>
      <c r="F16" s="353"/>
    </row>
    <row r="17" spans="1:7" s="8" customFormat="1" ht="14.15" customHeight="1">
      <c r="A17" s="400" t="s">
        <v>438</v>
      </c>
      <c r="B17" s="367">
        <v>2030010182</v>
      </c>
      <c r="C17" s="365"/>
      <c r="D17" s="401"/>
      <c r="E17" s="353"/>
      <c r="F17" s="353"/>
    </row>
    <row r="18" spans="1:7" s="353" customFormat="1" ht="23.15" customHeight="1">
      <c r="A18" s="400" t="s">
        <v>388</v>
      </c>
      <c r="B18" s="367">
        <v>2030010184</v>
      </c>
      <c r="C18" s="365"/>
      <c r="D18" s="401"/>
    </row>
    <row r="19" spans="1:7" s="15" customFormat="1" ht="23.15" customHeight="1">
      <c r="A19" s="400" t="s">
        <v>151</v>
      </c>
      <c r="B19" s="367">
        <v>2030010186</v>
      </c>
      <c r="C19" s="365"/>
      <c r="D19" s="353"/>
      <c r="E19" s="353"/>
      <c r="F19" s="353"/>
    </row>
    <row r="20" spans="1:7" s="15" customFormat="1" ht="23.15" customHeight="1">
      <c r="A20" s="400" t="s">
        <v>152</v>
      </c>
      <c r="B20" s="367">
        <v>2030010188</v>
      </c>
      <c r="C20" s="365"/>
      <c r="D20" s="353"/>
      <c r="E20" s="353"/>
      <c r="F20" s="353"/>
    </row>
    <row r="21" spans="1:7" s="15" customFormat="1" ht="33.65" customHeight="1">
      <c r="A21" s="400" t="s">
        <v>153</v>
      </c>
      <c r="B21" s="367">
        <v>2030010192</v>
      </c>
      <c r="C21" s="365"/>
      <c r="D21" s="353"/>
      <c r="E21" s="353"/>
      <c r="F21" s="353"/>
    </row>
    <row r="22" spans="1:7" s="15" customFormat="1" ht="33.65" customHeight="1">
      <c r="A22" s="400" t="s">
        <v>154</v>
      </c>
      <c r="B22" s="367">
        <v>2030010194</v>
      </c>
      <c r="C22" s="365"/>
      <c r="D22" s="353"/>
      <c r="E22" s="353"/>
      <c r="F22" s="353"/>
    </row>
    <row r="23" spans="1:7" s="8" customFormat="1" ht="14.15" customHeight="1">
      <c r="A23" s="400" t="s">
        <v>155</v>
      </c>
      <c r="B23" s="367">
        <v>2030010220</v>
      </c>
      <c r="C23" s="365"/>
      <c r="D23" s="353"/>
      <c r="E23" s="353"/>
      <c r="F23" s="353"/>
    </row>
    <row r="24" spans="1:7" s="8" customFormat="1" ht="14.15" customHeight="1">
      <c r="A24" s="400" t="s">
        <v>156</v>
      </c>
      <c r="B24" s="367">
        <v>2030010230</v>
      </c>
      <c r="C24" s="365"/>
      <c r="D24" s="353"/>
      <c r="E24" s="353"/>
      <c r="F24" s="353"/>
    </row>
    <row r="25" spans="1:7" s="15" customFormat="1" ht="14.15" customHeight="1">
      <c r="A25" s="400" t="s">
        <v>157</v>
      </c>
      <c r="B25" s="367">
        <v>2030010240</v>
      </c>
      <c r="C25" s="365"/>
      <c r="D25" s="353"/>
      <c r="E25" s="353"/>
      <c r="F25" s="353"/>
    </row>
    <row r="26" spans="1:7" s="15" customFormat="1" ht="14.15" customHeight="1">
      <c r="A26" s="400" t="s">
        <v>440</v>
      </c>
      <c r="B26" s="367">
        <v>2030010241</v>
      </c>
      <c r="C26" s="365"/>
      <c r="D26" s="353"/>
      <c r="E26" s="353"/>
      <c r="F26" s="353"/>
    </row>
    <row r="27" spans="1:7" s="353" customFormat="1" ht="14.15" customHeight="1">
      <c r="A27" s="362" t="s">
        <v>441</v>
      </c>
      <c r="B27" s="367">
        <v>2030010242</v>
      </c>
      <c r="C27" s="365"/>
      <c r="D27" s="375"/>
    </row>
    <row r="28" spans="1:7" s="353" customFormat="1" ht="14.15" customHeight="1">
      <c r="A28" s="362" t="s">
        <v>158</v>
      </c>
      <c r="B28" s="367">
        <v>2030010244</v>
      </c>
      <c r="C28" s="365"/>
      <c r="D28" s="375"/>
    </row>
    <row r="29" spans="1:7" s="15" customFormat="1" ht="14.15" customHeight="1">
      <c r="A29" s="185" t="s">
        <v>159</v>
      </c>
      <c r="B29" s="55">
        <v>2030010280</v>
      </c>
      <c r="C29" s="17"/>
      <c r="D29" s="343"/>
      <c r="E29" s="41"/>
      <c r="F29" s="41"/>
      <c r="G29" s="41"/>
    </row>
    <row r="30" spans="1:7" s="15" customFormat="1" ht="14.15" customHeight="1">
      <c r="B30" s="16"/>
    </row>
    <row r="31" spans="1:7" s="15" customFormat="1" ht="14.15" customHeight="1">
      <c r="A31" s="24" t="s">
        <v>160</v>
      </c>
      <c r="B31" s="52">
        <v>2030010250</v>
      </c>
      <c r="C31" s="17"/>
    </row>
    <row r="32" spans="1:7" s="15" customFormat="1" ht="14.15" customHeight="1">
      <c r="A32" s="24" t="s">
        <v>161</v>
      </c>
      <c r="B32" s="52">
        <v>2030010260</v>
      </c>
      <c r="C32" s="17"/>
    </row>
    <row r="33" spans="1:7" s="15" customFormat="1" ht="14.15" customHeight="1">
      <c r="A33" s="24" t="s">
        <v>162</v>
      </c>
      <c r="B33" s="52">
        <v>2030010270</v>
      </c>
      <c r="C33" s="17"/>
    </row>
    <row r="34" spans="1:7" s="353" customFormat="1" ht="39" customHeight="1">
      <c r="A34" s="362" t="s">
        <v>103</v>
      </c>
      <c r="B34" s="367">
        <v>2030010272</v>
      </c>
      <c r="C34" s="365"/>
    </row>
    <row r="35" spans="1:7" s="353" customFormat="1" ht="14.15" customHeight="1">
      <c r="A35" s="362" t="s">
        <v>163</v>
      </c>
      <c r="B35" s="367">
        <v>2030010275</v>
      </c>
      <c r="C35" s="365"/>
    </row>
    <row r="36" spans="1:7" s="147" customFormat="1">
      <c r="A36" s="185" t="s">
        <v>164</v>
      </c>
      <c r="B36" s="52">
        <v>2030010290</v>
      </c>
      <c r="C36" s="17"/>
      <c r="D36" s="343"/>
    </row>
    <row r="37" spans="1:7" s="8" customFormat="1" ht="19.399999999999999" customHeight="1">
      <c r="A37" s="579" t="s">
        <v>165</v>
      </c>
      <c r="B37" s="579"/>
      <c r="C37" s="579"/>
      <c r="D37" s="402"/>
      <c r="E37" s="402"/>
      <c r="F37" s="402"/>
      <c r="G37" s="402"/>
    </row>
    <row r="38" spans="1:7" s="353" customFormat="1" ht="32.15" customHeight="1">
      <c r="A38" s="579" t="s">
        <v>442</v>
      </c>
      <c r="B38" s="579"/>
      <c r="C38" s="579"/>
      <c r="D38" s="402"/>
      <c r="E38" s="402"/>
      <c r="F38" s="402"/>
      <c r="G38" s="402"/>
    </row>
    <row r="39" spans="1:7" s="8" customFormat="1" ht="14.9" customHeight="1">
      <c r="A39" s="402"/>
      <c r="B39" s="402"/>
      <c r="C39" s="402"/>
      <c r="D39" s="402"/>
      <c r="E39" s="402"/>
      <c r="F39" s="402"/>
      <c r="G39" s="402"/>
    </row>
    <row r="40" spans="1:7" s="25" customFormat="1" ht="14.15" customHeight="1">
      <c r="A40" s="393" t="s">
        <v>166</v>
      </c>
      <c r="B40" s="489"/>
      <c r="C40" s="398"/>
      <c r="D40" s="398"/>
      <c r="E40" s="398"/>
      <c r="F40" s="398"/>
      <c r="G40" s="398"/>
    </row>
    <row r="41" spans="1:7" s="25" customFormat="1" ht="14.15" customHeight="1">
      <c r="A41" s="490" t="s">
        <v>145</v>
      </c>
      <c r="B41" s="364">
        <v>2030010300</v>
      </c>
      <c r="C41" s="365"/>
      <c r="D41" s="398"/>
      <c r="E41" s="398"/>
      <c r="F41" s="398"/>
      <c r="G41" s="398"/>
    </row>
    <row r="42" spans="1:7" s="25" customFormat="1" ht="14.15" customHeight="1">
      <c r="A42" s="490" t="s">
        <v>146</v>
      </c>
      <c r="B42" s="364">
        <v>2030010310</v>
      </c>
      <c r="C42" s="365"/>
      <c r="D42" s="398"/>
      <c r="E42" s="398"/>
      <c r="F42" s="398"/>
      <c r="G42" s="398"/>
    </row>
    <row r="43" spans="1:7">
      <c r="A43" s="490" t="s">
        <v>167</v>
      </c>
      <c r="B43" s="364">
        <v>2030010320</v>
      </c>
      <c r="C43" s="365"/>
      <c r="D43" s="425"/>
      <c r="E43" s="425"/>
      <c r="F43" s="425"/>
      <c r="G43" s="425"/>
    </row>
    <row r="44" spans="1:7">
      <c r="A44" s="490" t="s">
        <v>156</v>
      </c>
      <c r="B44" s="364">
        <v>2030010330</v>
      </c>
      <c r="C44" s="365"/>
      <c r="D44" s="425"/>
      <c r="E44" s="425"/>
      <c r="F44" s="425"/>
      <c r="G44" s="425"/>
    </row>
    <row r="45" spans="1:7">
      <c r="A45" s="490" t="s">
        <v>157</v>
      </c>
      <c r="B45" s="364">
        <v>2030010340</v>
      </c>
      <c r="C45" s="365"/>
      <c r="D45" s="425"/>
      <c r="E45" s="425"/>
      <c r="F45" s="425"/>
      <c r="G45" s="425"/>
    </row>
    <row r="46" spans="1:7">
      <c r="A46" s="491" t="s">
        <v>168</v>
      </c>
      <c r="B46" s="364">
        <v>2030010350</v>
      </c>
      <c r="C46" s="365"/>
      <c r="D46" s="425"/>
      <c r="E46" s="425"/>
      <c r="F46" s="425"/>
      <c r="G46" s="425"/>
    </row>
    <row r="47" spans="1:7">
      <c r="A47" s="425"/>
      <c r="B47" s="482"/>
      <c r="C47" s="425"/>
      <c r="D47" s="425"/>
      <c r="E47" s="425"/>
      <c r="F47" s="425"/>
      <c r="G47" s="425"/>
    </row>
    <row r="48" spans="1:7" s="8" customFormat="1" ht="14.15" customHeight="1">
      <c r="A48" s="353"/>
      <c r="B48" s="489"/>
      <c r="C48" s="487" t="s">
        <v>433</v>
      </c>
      <c r="D48" s="353"/>
      <c r="E48" s="353"/>
      <c r="F48" s="353"/>
      <c r="G48" s="353"/>
    </row>
    <row r="49" spans="1:7" s="8" customFormat="1" ht="14.15" customHeight="1">
      <c r="A49" s="353"/>
      <c r="B49" s="480"/>
      <c r="C49" s="354" t="s">
        <v>169</v>
      </c>
      <c r="D49" s="353"/>
      <c r="E49" s="353"/>
      <c r="F49" s="353"/>
      <c r="G49" s="353"/>
    </row>
    <row r="50" spans="1:7" s="25" customFormat="1" ht="14.15" customHeight="1">
      <c r="A50" s="398"/>
      <c r="B50" s="489"/>
      <c r="C50" s="398"/>
      <c r="D50" s="398"/>
      <c r="E50" s="398"/>
      <c r="F50" s="398"/>
      <c r="G50" s="398"/>
    </row>
    <row r="51" spans="1:7">
      <c r="A51" s="425"/>
      <c r="B51" s="482"/>
      <c r="C51" s="425"/>
      <c r="D51" s="425"/>
      <c r="E51" s="425"/>
      <c r="F51" s="425"/>
      <c r="G51" s="425"/>
    </row>
    <row r="52" spans="1:7">
      <c r="A52" s="425"/>
      <c r="B52" s="482"/>
      <c r="C52" s="425"/>
      <c r="D52" s="425"/>
      <c r="E52" s="425"/>
      <c r="F52" s="425"/>
      <c r="G52" s="425"/>
    </row>
    <row r="53" spans="1:7">
      <c r="A53" s="425"/>
      <c r="B53" s="482"/>
      <c r="C53" s="425"/>
      <c r="D53" s="425"/>
      <c r="E53" s="425"/>
      <c r="F53" s="425"/>
      <c r="G53" s="425"/>
    </row>
    <row r="54" spans="1:7">
      <c r="A54" s="425"/>
      <c r="B54" s="482"/>
      <c r="C54" s="425"/>
      <c r="D54" s="425"/>
      <c r="E54" s="425"/>
      <c r="F54" s="425"/>
      <c r="G54" s="425"/>
    </row>
  </sheetData>
  <customSheetViews>
    <customSheetView guid="{4C41525E-EFC1-47E0-ADE3-11DC816135E6}">
      <rowBreaks count="1" manualBreakCount="1">
        <brk id="36" max="16383" man="1"/>
      </rowBreaks>
      <colBreaks count="1" manualBreakCount="1">
        <brk id="6" max="1048575" man="1"/>
      </colBreaks>
      <pageMargins left="0" right="0" top="0" bottom="0" header="0" footer="0"/>
      <pageSetup orientation="portrait" r:id="rId1"/>
    </customSheetView>
  </customSheetViews>
  <mergeCells count="6">
    <mergeCell ref="A38:C38"/>
    <mergeCell ref="A37:C37"/>
    <mergeCell ref="A4:C4"/>
    <mergeCell ref="A5:C5"/>
    <mergeCell ref="A6:C6"/>
    <mergeCell ref="A7:C7"/>
  </mergeCells>
  <printOptions horizontalCentered="1"/>
  <pageMargins left="0.39370078740157483" right="0.39370078740157483" top="0.39370078740157483" bottom="0.39370078740157483" header="0.39370078740157483" footer="0.39370078740157483"/>
  <pageSetup paperSize="5" orientation="portrait" r:id="rId2"/>
  <rowBreaks count="1" manualBreakCount="1">
    <brk id="39" max="2" man="1"/>
  </rowBreaks>
  <colBreaks count="1" manualBreakCount="1">
    <brk id="6" max="1048575" man="1"/>
  </colBreaks>
  <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pageSetUpPr fitToPage="1"/>
  </sheetPr>
  <dimension ref="A1:E52"/>
  <sheetViews>
    <sheetView showGridLines="0" zoomScaleNormal="100" zoomScaleSheetLayoutView="100" workbookViewId="0"/>
  </sheetViews>
  <sheetFormatPr defaultColWidth="9.54296875" defaultRowHeight="12.5"/>
  <cols>
    <col min="1" max="1" width="89.54296875" style="280" customWidth="1"/>
    <col min="2" max="2" width="3.54296875" style="281" customWidth="1"/>
    <col min="3" max="3" width="9.54296875" style="282" customWidth="1"/>
    <col min="4" max="4" width="14.54296875" style="280" customWidth="1"/>
    <col min="5" max="5" width="24.54296875" style="280" customWidth="1"/>
    <col min="6" max="9" width="9.54296875" style="280"/>
    <col min="10" max="10" width="11.54296875" style="280" customWidth="1"/>
    <col min="11" max="11" width="15.54296875" style="280" customWidth="1"/>
    <col min="12" max="12" width="2.54296875" style="280" customWidth="1"/>
    <col min="13" max="248" width="9.54296875" style="280"/>
    <col min="249" max="251" width="1.54296875" style="280" customWidth="1"/>
    <col min="252" max="252" width="52.54296875" style="280" customWidth="1"/>
    <col min="253" max="253" width="2.54296875" style="280" customWidth="1"/>
    <col min="254" max="254" width="14.54296875" style="280" customWidth="1"/>
    <col min="255" max="255" width="2.54296875" style="280" customWidth="1"/>
    <col min="256" max="256" width="14.54296875" style="280" customWidth="1"/>
    <col min="257" max="257" width="2.54296875" style="280" customWidth="1"/>
    <col min="258" max="258" width="4.54296875" style="280" customWidth="1"/>
    <col min="259" max="259" width="9" style="280" customWidth="1"/>
    <col min="260" max="265" width="9.54296875" style="280"/>
    <col min="266" max="266" width="11.54296875" style="280" customWidth="1"/>
    <col min="267" max="267" width="15.54296875" style="280" customWidth="1"/>
    <col min="268" max="268" width="2.54296875" style="280" customWidth="1"/>
    <col min="269" max="504" width="9.54296875" style="280"/>
    <col min="505" max="507" width="1.54296875" style="280" customWidth="1"/>
    <col min="508" max="508" width="52.54296875" style="280" customWidth="1"/>
    <col min="509" max="509" width="2.54296875" style="280" customWidth="1"/>
    <col min="510" max="510" width="14.54296875" style="280" customWidth="1"/>
    <col min="511" max="511" width="2.54296875" style="280" customWidth="1"/>
    <col min="512" max="512" width="14.54296875" style="280" customWidth="1"/>
    <col min="513" max="513" width="2.54296875" style="280" customWidth="1"/>
    <col min="514" max="514" width="4.54296875" style="280" customWidth="1"/>
    <col min="515" max="515" width="9" style="280" customWidth="1"/>
    <col min="516" max="521" width="9.54296875" style="280"/>
    <col min="522" max="522" width="11.54296875" style="280" customWidth="1"/>
    <col min="523" max="523" width="15.54296875" style="280" customWidth="1"/>
    <col min="524" max="524" width="2.54296875" style="280" customWidth="1"/>
    <col min="525" max="760" width="9.54296875" style="280"/>
    <col min="761" max="763" width="1.54296875" style="280" customWidth="1"/>
    <col min="764" max="764" width="52.54296875" style="280" customWidth="1"/>
    <col min="765" max="765" width="2.54296875" style="280" customWidth="1"/>
    <col min="766" max="766" width="14.54296875" style="280" customWidth="1"/>
    <col min="767" max="767" width="2.54296875" style="280" customWidth="1"/>
    <col min="768" max="768" width="14.54296875" style="280" customWidth="1"/>
    <col min="769" max="769" width="2.54296875" style="280" customWidth="1"/>
    <col min="770" max="770" width="4.54296875" style="280" customWidth="1"/>
    <col min="771" max="771" width="9" style="280" customWidth="1"/>
    <col min="772" max="777" width="9.54296875" style="280"/>
    <col min="778" max="778" width="11.54296875" style="280" customWidth="1"/>
    <col min="779" max="779" width="15.54296875" style="280" customWidth="1"/>
    <col min="780" max="780" width="2.54296875" style="280" customWidth="1"/>
    <col min="781" max="1016" width="9.54296875" style="280"/>
    <col min="1017" max="1019" width="1.54296875" style="280" customWidth="1"/>
    <col min="1020" max="1020" width="52.54296875" style="280" customWidth="1"/>
    <col min="1021" max="1021" width="2.54296875" style="280" customWidth="1"/>
    <col min="1022" max="1022" width="14.54296875" style="280" customWidth="1"/>
    <col min="1023" max="1023" width="2.54296875" style="280" customWidth="1"/>
    <col min="1024" max="1024" width="14.54296875" style="280" customWidth="1"/>
    <col min="1025" max="1025" width="2.54296875" style="280" customWidth="1"/>
    <col min="1026" max="1026" width="4.54296875" style="280" customWidth="1"/>
    <col min="1027" max="1027" width="9" style="280" customWidth="1"/>
    <col min="1028" max="1033" width="9.54296875" style="280"/>
    <col min="1034" max="1034" width="11.54296875" style="280" customWidth="1"/>
    <col min="1035" max="1035" width="15.54296875" style="280" customWidth="1"/>
    <col min="1036" max="1036" width="2.54296875" style="280" customWidth="1"/>
    <col min="1037" max="1272" width="9.54296875" style="280"/>
    <col min="1273" max="1275" width="1.54296875" style="280" customWidth="1"/>
    <col min="1276" max="1276" width="52.54296875" style="280" customWidth="1"/>
    <col min="1277" max="1277" width="2.54296875" style="280" customWidth="1"/>
    <col min="1278" max="1278" width="14.54296875" style="280" customWidth="1"/>
    <col min="1279" max="1279" width="2.54296875" style="280" customWidth="1"/>
    <col min="1280" max="1280" width="14.54296875" style="280" customWidth="1"/>
    <col min="1281" max="1281" width="2.54296875" style="280" customWidth="1"/>
    <col min="1282" max="1282" width="4.54296875" style="280" customWidth="1"/>
    <col min="1283" max="1283" width="9" style="280" customWidth="1"/>
    <col min="1284" max="1289" width="9.54296875" style="280"/>
    <col min="1290" max="1290" width="11.54296875" style="280" customWidth="1"/>
    <col min="1291" max="1291" width="15.54296875" style="280" customWidth="1"/>
    <col min="1292" max="1292" width="2.54296875" style="280" customWidth="1"/>
    <col min="1293" max="1528" width="9.54296875" style="280"/>
    <col min="1529" max="1531" width="1.54296875" style="280" customWidth="1"/>
    <col min="1532" max="1532" width="52.54296875" style="280" customWidth="1"/>
    <col min="1533" max="1533" width="2.54296875" style="280" customWidth="1"/>
    <col min="1534" max="1534" width="14.54296875" style="280" customWidth="1"/>
    <col min="1535" max="1535" width="2.54296875" style="280" customWidth="1"/>
    <col min="1536" max="1536" width="14.54296875" style="280" customWidth="1"/>
    <col min="1537" max="1537" width="2.54296875" style="280" customWidth="1"/>
    <col min="1538" max="1538" width="4.54296875" style="280" customWidth="1"/>
    <col min="1539" max="1539" width="9" style="280" customWidth="1"/>
    <col min="1540" max="1545" width="9.54296875" style="280"/>
    <col min="1546" max="1546" width="11.54296875" style="280" customWidth="1"/>
    <col min="1547" max="1547" width="15.54296875" style="280" customWidth="1"/>
    <col min="1548" max="1548" width="2.54296875" style="280" customWidth="1"/>
    <col min="1549" max="1784" width="9.54296875" style="280"/>
    <col min="1785" max="1787" width="1.54296875" style="280" customWidth="1"/>
    <col min="1788" max="1788" width="52.54296875" style="280" customWidth="1"/>
    <col min="1789" max="1789" width="2.54296875" style="280" customWidth="1"/>
    <col min="1790" max="1790" width="14.54296875" style="280" customWidth="1"/>
    <col min="1791" max="1791" width="2.54296875" style="280" customWidth="1"/>
    <col min="1792" max="1792" width="14.54296875" style="280" customWidth="1"/>
    <col min="1793" max="1793" width="2.54296875" style="280" customWidth="1"/>
    <col min="1794" max="1794" width="4.54296875" style="280" customWidth="1"/>
    <col min="1795" max="1795" width="9" style="280" customWidth="1"/>
    <col min="1796" max="1801" width="9.54296875" style="280"/>
    <col min="1802" max="1802" width="11.54296875" style="280" customWidth="1"/>
    <col min="1803" max="1803" width="15.54296875" style="280" customWidth="1"/>
    <col min="1804" max="1804" width="2.54296875" style="280" customWidth="1"/>
    <col min="1805" max="2040" width="9.54296875" style="280"/>
    <col min="2041" max="2043" width="1.54296875" style="280" customWidth="1"/>
    <col min="2044" max="2044" width="52.54296875" style="280" customWidth="1"/>
    <col min="2045" max="2045" width="2.54296875" style="280" customWidth="1"/>
    <col min="2046" max="2046" width="14.54296875" style="280" customWidth="1"/>
    <col min="2047" max="2047" width="2.54296875" style="280" customWidth="1"/>
    <col min="2048" max="2048" width="14.54296875" style="280" customWidth="1"/>
    <col min="2049" max="2049" width="2.54296875" style="280" customWidth="1"/>
    <col min="2050" max="2050" width="4.54296875" style="280" customWidth="1"/>
    <col min="2051" max="2051" width="9" style="280" customWidth="1"/>
    <col min="2052" max="2057" width="9.54296875" style="280"/>
    <col min="2058" max="2058" width="11.54296875" style="280" customWidth="1"/>
    <col min="2059" max="2059" width="15.54296875" style="280" customWidth="1"/>
    <col min="2060" max="2060" width="2.54296875" style="280" customWidth="1"/>
    <col min="2061" max="2296" width="9.54296875" style="280"/>
    <col min="2297" max="2299" width="1.54296875" style="280" customWidth="1"/>
    <col min="2300" max="2300" width="52.54296875" style="280" customWidth="1"/>
    <col min="2301" max="2301" width="2.54296875" style="280" customWidth="1"/>
    <col min="2302" max="2302" width="14.54296875" style="280" customWidth="1"/>
    <col min="2303" max="2303" width="2.54296875" style="280" customWidth="1"/>
    <col min="2304" max="2304" width="14.54296875" style="280" customWidth="1"/>
    <col min="2305" max="2305" width="2.54296875" style="280" customWidth="1"/>
    <col min="2306" max="2306" width="4.54296875" style="280" customWidth="1"/>
    <col min="2307" max="2307" width="9" style="280" customWidth="1"/>
    <col min="2308" max="2313" width="9.54296875" style="280"/>
    <col min="2314" max="2314" width="11.54296875" style="280" customWidth="1"/>
    <col min="2315" max="2315" width="15.54296875" style="280" customWidth="1"/>
    <col min="2316" max="2316" width="2.54296875" style="280" customWidth="1"/>
    <col min="2317" max="2552" width="9.54296875" style="280"/>
    <col min="2553" max="2555" width="1.54296875" style="280" customWidth="1"/>
    <col min="2556" max="2556" width="52.54296875" style="280" customWidth="1"/>
    <col min="2557" max="2557" width="2.54296875" style="280" customWidth="1"/>
    <col min="2558" max="2558" width="14.54296875" style="280" customWidth="1"/>
    <col min="2559" max="2559" width="2.54296875" style="280" customWidth="1"/>
    <col min="2560" max="2560" width="14.54296875" style="280" customWidth="1"/>
    <col min="2561" max="2561" width="2.54296875" style="280" customWidth="1"/>
    <col min="2562" max="2562" width="4.54296875" style="280" customWidth="1"/>
    <col min="2563" max="2563" width="9" style="280" customWidth="1"/>
    <col min="2564" max="2569" width="9.54296875" style="280"/>
    <col min="2570" max="2570" width="11.54296875" style="280" customWidth="1"/>
    <col min="2571" max="2571" width="15.54296875" style="280" customWidth="1"/>
    <col min="2572" max="2572" width="2.54296875" style="280" customWidth="1"/>
    <col min="2573" max="2808" width="9.54296875" style="280"/>
    <col min="2809" max="2811" width="1.54296875" style="280" customWidth="1"/>
    <col min="2812" max="2812" width="52.54296875" style="280" customWidth="1"/>
    <col min="2813" max="2813" width="2.54296875" style="280" customWidth="1"/>
    <col min="2814" max="2814" width="14.54296875" style="280" customWidth="1"/>
    <col min="2815" max="2815" width="2.54296875" style="280" customWidth="1"/>
    <col min="2816" max="2816" width="14.54296875" style="280" customWidth="1"/>
    <col min="2817" max="2817" width="2.54296875" style="280" customWidth="1"/>
    <col min="2818" max="2818" width="4.54296875" style="280" customWidth="1"/>
    <col min="2819" max="2819" width="9" style="280" customWidth="1"/>
    <col min="2820" max="2825" width="9.54296875" style="280"/>
    <col min="2826" max="2826" width="11.54296875" style="280" customWidth="1"/>
    <col min="2827" max="2827" width="15.54296875" style="280" customWidth="1"/>
    <col min="2828" max="2828" width="2.54296875" style="280" customWidth="1"/>
    <col min="2829" max="3064" width="9.54296875" style="280"/>
    <col min="3065" max="3067" width="1.54296875" style="280" customWidth="1"/>
    <col min="3068" max="3068" width="52.54296875" style="280" customWidth="1"/>
    <col min="3069" max="3069" width="2.54296875" style="280" customWidth="1"/>
    <col min="3070" max="3070" width="14.54296875" style="280" customWidth="1"/>
    <col min="3071" max="3071" width="2.54296875" style="280" customWidth="1"/>
    <col min="3072" max="3072" width="14.54296875" style="280" customWidth="1"/>
    <col min="3073" max="3073" width="2.54296875" style="280" customWidth="1"/>
    <col min="3074" max="3074" width="4.54296875" style="280" customWidth="1"/>
    <col min="3075" max="3075" width="9" style="280" customWidth="1"/>
    <col min="3076" max="3081" width="9.54296875" style="280"/>
    <col min="3082" max="3082" width="11.54296875" style="280" customWidth="1"/>
    <col min="3083" max="3083" width="15.54296875" style="280" customWidth="1"/>
    <col min="3084" max="3084" width="2.54296875" style="280" customWidth="1"/>
    <col min="3085" max="3320" width="9.54296875" style="280"/>
    <col min="3321" max="3323" width="1.54296875" style="280" customWidth="1"/>
    <col min="3324" max="3324" width="52.54296875" style="280" customWidth="1"/>
    <col min="3325" max="3325" width="2.54296875" style="280" customWidth="1"/>
    <col min="3326" max="3326" width="14.54296875" style="280" customWidth="1"/>
    <col min="3327" max="3327" width="2.54296875" style="280" customWidth="1"/>
    <col min="3328" max="3328" width="14.54296875" style="280" customWidth="1"/>
    <col min="3329" max="3329" width="2.54296875" style="280" customWidth="1"/>
    <col min="3330" max="3330" width="4.54296875" style="280" customWidth="1"/>
    <col min="3331" max="3331" width="9" style="280" customWidth="1"/>
    <col min="3332" max="3337" width="9.54296875" style="280"/>
    <col min="3338" max="3338" width="11.54296875" style="280" customWidth="1"/>
    <col min="3339" max="3339" width="15.54296875" style="280" customWidth="1"/>
    <col min="3340" max="3340" width="2.54296875" style="280" customWidth="1"/>
    <col min="3341" max="3576" width="9.54296875" style="280"/>
    <col min="3577" max="3579" width="1.54296875" style="280" customWidth="1"/>
    <col min="3580" max="3580" width="52.54296875" style="280" customWidth="1"/>
    <col min="3581" max="3581" width="2.54296875" style="280" customWidth="1"/>
    <col min="3582" max="3582" width="14.54296875" style="280" customWidth="1"/>
    <col min="3583" max="3583" width="2.54296875" style="280" customWidth="1"/>
    <col min="3584" max="3584" width="14.54296875" style="280" customWidth="1"/>
    <col min="3585" max="3585" width="2.54296875" style="280" customWidth="1"/>
    <col min="3586" max="3586" width="4.54296875" style="280" customWidth="1"/>
    <col min="3587" max="3587" width="9" style="280" customWidth="1"/>
    <col min="3588" max="3593" width="9.54296875" style="280"/>
    <col min="3594" max="3594" width="11.54296875" style="280" customWidth="1"/>
    <col min="3595" max="3595" width="15.54296875" style="280" customWidth="1"/>
    <col min="3596" max="3596" width="2.54296875" style="280" customWidth="1"/>
    <col min="3597" max="3832" width="9.54296875" style="280"/>
    <col min="3833" max="3835" width="1.54296875" style="280" customWidth="1"/>
    <col min="3836" max="3836" width="52.54296875" style="280" customWidth="1"/>
    <col min="3837" max="3837" width="2.54296875" style="280" customWidth="1"/>
    <col min="3838" max="3838" width="14.54296875" style="280" customWidth="1"/>
    <col min="3839" max="3839" width="2.54296875" style="280" customWidth="1"/>
    <col min="3840" max="3840" width="14.54296875" style="280" customWidth="1"/>
    <col min="3841" max="3841" width="2.54296875" style="280" customWidth="1"/>
    <col min="3842" max="3842" width="4.54296875" style="280" customWidth="1"/>
    <col min="3843" max="3843" width="9" style="280" customWidth="1"/>
    <col min="3844" max="3849" width="9.54296875" style="280"/>
    <col min="3850" max="3850" width="11.54296875" style="280" customWidth="1"/>
    <col min="3851" max="3851" width="15.54296875" style="280" customWidth="1"/>
    <col min="3852" max="3852" width="2.54296875" style="280" customWidth="1"/>
    <col min="3853" max="4088" width="9.54296875" style="280"/>
    <col min="4089" max="4091" width="1.54296875" style="280" customWidth="1"/>
    <col min="4092" max="4092" width="52.54296875" style="280" customWidth="1"/>
    <col min="4093" max="4093" width="2.54296875" style="280" customWidth="1"/>
    <col min="4094" max="4094" width="14.54296875" style="280" customWidth="1"/>
    <col min="4095" max="4095" width="2.54296875" style="280" customWidth="1"/>
    <col min="4096" max="4096" width="14.54296875" style="280" customWidth="1"/>
    <col min="4097" max="4097" width="2.54296875" style="280" customWidth="1"/>
    <col min="4098" max="4098" width="4.54296875" style="280" customWidth="1"/>
    <col min="4099" max="4099" width="9" style="280" customWidth="1"/>
    <col min="4100" max="4105" width="9.54296875" style="280"/>
    <col min="4106" max="4106" width="11.54296875" style="280" customWidth="1"/>
    <col min="4107" max="4107" width="15.54296875" style="280" customWidth="1"/>
    <col min="4108" max="4108" width="2.54296875" style="280" customWidth="1"/>
    <col min="4109" max="4344" width="9.54296875" style="280"/>
    <col min="4345" max="4347" width="1.54296875" style="280" customWidth="1"/>
    <col min="4348" max="4348" width="52.54296875" style="280" customWidth="1"/>
    <col min="4349" max="4349" width="2.54296875" style="280" customWidth="1"/>
    <col min="4350" max="4350" width="14.54296875" style="280" customWidth="1"/>
    <col min="4351" max="4351" width="2.54296875" style="280" customWidth="1"/>
    <col min="4352" max="4352" width="14.54296875" style="280" customWidth="1"/>
    <col min="4353" max="4353" width="2.54296875" style="280" customWidth="1"/>
    <col min="4354" max="4354" width="4.54296875" style="280" customWidth="1"/>
    <col min="4355" max="4355" width="9" style="280" customWidth="1"/>
    <col min="4356" max="4361" width="9.54296875" style="280"/>
    <col min="4362" max="4362" width="11.54296875" style="280" customWidth="1"/>
    <col min="4363" max="4363" width="15.54296875" style="280" customWidth="1"/>
    <col min="4364" max="4364" width="2.54296875" style="280" customWidth="1"/>
    <col min="4365" max="4600" width="9.54296875" style="280"/>
    <col min="4601" max="4603" width="1.54296875" style="280" customWidth="1"/>
    <col min="4604" max="4604" width="52.54296875" style="280" customWidth="1"/>
    <col min="4605" max="4605" width="2.54296875" style="280" customWidth="1"/>
    <col min="4606" max="4606" width="14.54296875" style="280" customWidth="1"/>
    <col min="4607" max="4607" width="2.54296875" style="280" customWidth="1"/>
    <col min="4608" max="4608" width="14.54296875" style="280" customWidth="1"/>
    <col min="4609" max="4609" width="2.54296875" style="280" customWidth="1"/>
    <col min="4610" max="4610" width="4.54296875" style="280" customWidth="1"/>
    <col min="4611" max="4611" width="9" style="280" customWidth="1"/>
    <col min="4612" max="4617" width="9.54296875" style="280"/>
    <col min="4618" max="4618" width="11.54296875" style="280" customWidth="1"/>
    <col min="4619" max="4619" width="15.54296875" style="280" customWidth="1"/>
    <col min="4620" max="4620" width="2.54296875" style="280" customWidth="1"/>
    <col min="4621" max="4856" width="9.54296875" style="280"/>
    <col min="4857" max="4859" width="1.54296875" style="280" customWidth="1"/>
    <col min="4860" max="4860" width="52.54296875" style="280" customWidth="1"/>
    <col min="4861" max="4861" width="2.54296875" style="280" customWidth="1"/>
    <col min="4862" max="4862" width="14.54296875" style="280" customWidth="1"/>
    <col min="4863" max="4863" width="2.54296875" style="280" customWidth="1"/>
    <col min="4864" max="4864" width="14.54296875" style="280" customWidth="1"/>
    <col min="4865" max="4865" width="2.54296875" style="280" customWidth="1"/>
    <col min="4866" max="4866" width="4.54296875" style="280" customWidth="1"/>
    <col min="4867" max="4867" width="9" style="280" customWidth="1"/>
    <col min="4868" max="4873" width="9.54296875" style="280"/>
    <col min="4874" max="4874" width="11.54296875" style="280" customWidth="1"/>
    <col min="4875" max="4875" width="15.54296875" style="280" customWidth="1"/>
    <col min="4876" max="4876" width="2.54296875" style="280" customWidth="1"/>
    <col min="4877" max="5112" width="9.54296875" style="280"/>
    <col min="5113" max="5115" width="1.54296875" style="280" customWidth="1"/>
    <col min="5116" max="5116" width="52.54296875" style="280" customWidth="1"/>
    <col min="5117" max="5117" width="2.54296875" style="280" customWidth="1"/>
    <col min="5118" max="5118" width="14.54296875" style="280" customWidth="1"/>
    <col min="5119" max="5119" width="2.54296875" style="280" customWidth="1"/>
    <col min="5120" max="5120" width="14.54296875" style="280" customWidth="1"/>
    <col min="5121" max="5121" width="2.54296875" style="280" customWidth="1"/>
    <col min="5122" max="5122" width="4.54296875" style="280" customWidth="1"/>
    <col min="5123" max="5123" width="9" style="280" customWidth="1"/>
    <col min="5124" max="5129" width="9.54296875" style="280"/>
    <col min="5130" max="5130" width="11.54296875" style="280" customWidth="1"/>
    <col min="5131" max="5131" width="15.54296875" style="280" customWidth="1"/>
    <col min="5132" max="5132" width="2.54296875" style="280" customWidth="1"/>
    <col min="5133" max="5368" width="9.54296875" style="280"/>
    <col min="5369" max="5371" width="1.54296875" style="280" customWidth="1"/>
    <col min="5372" max="5372" width="52.54296875" style="280" customWidth="1"/>
    <col min="5373" max="5373" width="2.54296875" style="280" customWidth="1"/>
    <col min="5374" max="5374" width="14.54296875" style="280" customWidth="1"/>
    <col min="5375" max="5375" width="2.54296875" style="280" customWidth="1"/>
    <col min="5376" max="5376" width="14.54296875" style="280" customWidth="1"/>
    <col min="5377" max="5377" width="2.54296875" style="280" customWidth="1"/>
    <col min="5378" max="5378" width="4.54296875" style="280" customWidth="1"/>
    <col min="5379" max="5379" width="9" style="280" customWidth="1"/>
    <col min="5380" max="5385" width="9.54296875" style="280"/>
    <col min="5386" max="5386" width="11.54296875" style="280" customWidth="1"/>
    <col min="5387" max="5387" width="15.54296875" style="280" customWidth="1"/>
    <col min="5388" max="5388" width="2.54296875" style="280" customWidth="1"/>
    <col min="5389" max="5624" width="9.54296875" style="280"/>
    <col min="5625" max="5627" width="1.54296875" style="280" customWidth="1"/>
    <col min="5628" max="5628" width="52.54296875" style="280" customWidth="1"/>
    <col min="5629" max="5629" width="2.54296875" style="280" customWidth="1"/>
    <col min="5630" max="5630" width="14.54296875" style="280" customWidth="1"/>
    <col min="5631" max="5631" width="2.54296875" style="280" customWidth="1"/>
    <col min="5632" max="5632" width="14.54296875" style="280" customWidth="1"/>
    <col min="5633" max="5633" width="2.54296875" style="280" customWidth="1"/>
    <col min="5634" max="5634" width="4.54296875" style="280" customWidth="1"/>
    <col min="5635" max="5635" width="9" style="280" customWidth="1"/>
    <col min="5636" max="5641" width="9.54296875" style="280"/>
    <col min="5642" max="5642" width="11.54296875" style="280" customWidth="1"/>
    <col min="5643" max="5643" width="15.54296875" style="280" customWidth="1"/>
    <col min="5644" max="5644" width="2.54296875" style="280" customWidth="1"/>
    <col min="5645" max="5880" width="9.54296875" style="280"/>
    <col min="5881" max="5883" width="1.54296875" style="280" customWidth="1"/>
    <col min="5884" max="5884" width="52.54296875" style="280" customWidth="1"/>
    <col min="5885" max="5885" width="2.54296875" style="280" customWidth="1"/>
    <col min="5886" max="5886" width="14.54296875" style="280" customWidth="1"/>
    <col min="5887" max="5887" width="2.54296875" style="280" customWidth="1"/>
    <col min="5888" max="5888" width="14.54296875" style="280" customWidth="1"/>
    <col min="5889" max="5889" width="2.54296875" style="280" customWidth="1"/>
    <col min="5890" max="5890" width="4.54296875" style="280" customWidth="1"/>
    <col min="5891" max="5891" width="9" style="280" customWidth="1"/>
    <col min="5892" max="5897" width="9.54296875" style="280"/>
    <col min="5898" max="5898" width="11.54296875" style="280" customWidth="1"/>
    <col min="5899" max="5899" width="15.54296875" style="280" customWidth="1"/>
    <col min="5900" max="5900" width="2.54296875" style="280" customWidth="1"/>
    <col min="5901" max="6136" width="9.54296875" style="280"/>
    <col min="6137" max="6139" width="1.54296875" style="280" customWidth="1"/>
    <col min="6140" max="6140" width="52.54296875" style="280" customWidth="1"/>
    <col min="6141" max="6141" width="2.54296875" style="280" customWidth="1"/>
    <col min="6142" max="6142" width="14.54296875" style="280" customWidth="1"/>
    <col min="6143" max="6143" width="2.54296875" style="280" customWidth="1"/>
    <col min="6144" max="6144" width="14.54296875" style="280" customWidth="1"/>
    <col min="6145" max="6145" width="2.54296875" style="280" customWidth="1"/>
    <col min="6146" max="6146" width="4.54296875" style="280" customWidth="1"/>
    <col min="6147" max="6147" width="9" style="280" customWidth="1"/>
    <col min="6148" max="6153" width="9.54296875" style="280"/>
    <col min="6154" max="6154" width="11.54296875" style="280" customWidth="1"/>
    <col min="6155" max="6155" width="15.54296875" style="280" customWidth="1"/>
    <col min="6156" max="6156" width="2.54296875" style="280" customWidth="1"/>
    <col min="6157" max="6392" width="9.54296875" style="280"/>
    <col min="6393" max="6395" width="1.54296875" style="280" customWidth="1"/>
    <col min="6396" max="6396" width="52.54296875" style="280" customWidth="1"/>
    <col min="6397" max="6397" width="2.54296875" style="280" customWidth="1"/>
    <col min="6398" max="6398" width="14.54296875" style="280" customWidth="1"/>
    <col min="6399" max="6399" width="2.54296875" style="280" customWidth="1"/>
    <col min="6400" max="6400" width="14.54296875" style="280" customWidth="1"/>
    <col min="6401" max="6401" width="2.54296875" style="280" customWidth="1"/>
    <col min="6402" max="6402" width="4.54296875" style="280" customWidth="1"/>
    <col min="6403" max="6403" width="9" style="280" customWidth="1"/>
    <col min="6404" max="6409" width="9.54296875" style="280"/>
    <col min="6410" max="6410" width="11.54296875" style="280" customWidth="1"/>
    <col min="6411" max="6411" width="15.54296875" style="280" customWidth="1"/>
    <col min="6412" max="6412" width="2.54296875" style="280" customWidth="1"/>
    <col min="6413" max="6648" width="9.54296875" style="280"/>
    <col min="6649" max="6651" width="1.54296875" style="280" customWidth="1"/>
    <col min="6652" max="6652" width="52.54296875" style="280" customWidth="1"/>
    <col min="6653" max="6653" width="2.54296875" style="280" customWidth="1"/>
    <col min="6654" max="6654" width="14.54296875" style="280" customWidth="1"/>
    <col min="6655" max="6655" width="2.54296875" style="280" customWidth="1"/>
    <col min="6656" max="6656" width="14.54296875" style="280" customWidth="1"/>
    <col min="6657" max="6657" width="2.54296875" style="280" customWidth="1"/>
    <col min="6658" max="6658" width="4.54296875" style="280" customWidth="1"/>
    <col min="6659" max="6659" width="9" style="280" customWidth="1"/>
    <col min="6660" max="6665" width="9.54296875" style="280"/>
    <col min="6666" max="6666" width="11.54296875" style="280" customWidth="1"/>
    <col min="6667" max="6667" width="15.54296875" style="280" customWidth="1"/>
    <col min="6668" max="6668" width="2.54296875" style="280" customWidth="1"/>
    <col min="6669" max="6904" width="9.54296875" style="280"/>
    <col min="6905" max="6907" width="1.54296875" style="280" customWidth="1"/>
    <col min="6908" max="6908" width="52.54296875" style="280" customWidth="1"/>
    <col min="6909" max="6909" width="2.54296875" style="280" customWidth="1"/>
    <col min="6910" max="6910" width="14.54296875" style="280" customWidth="1"/>
    <col min="6911" max="6911" width="2.54296875" style="280" customWidth="1"/>
    <col min="6912" max="6912" width="14.54296875" style="280" customWidth="1"/>
    <col min="6913" max="6913" width="2.54296875" style="280" customWidth="1"/>
    <col min="6914" max="6914" width="4.54296875" style="280" customWidth="1"/>
    <col min="6915" max="6915" width="9" style="280" customWidth="1"/>
    <col min="6916" max="6921" width="9.54296875" style="280"/>
    <col min="6922" max="6922" width="11.54296875" style="280" customWidth="1"/>
    <col min="6923" max="6923" width="15.54296875" style="280" customWidth="1"/>
    <col min="6924" max="6924" width="2.54296875" style="280" customWidth="1"/>
    <col min="6925" max="7160" width="9.54296875" style="280"/>
    <col min="7161" max="7163" width="1.54296875" style="280" customWidth="1"/>
    <col min="7164" max="7164" width="52.54296875" style="280" customWidth="1"/>
    <col min="7165" max="7165" width="2.54296875" style="280" customWidth="1"/>
    <col min="7166" max="7166" width="14.54296875" style="280" customWidth="1"/>
    <col min="7167" max="7167" width="2.54296875" style="280" customWidth="1"/>
    <col min="7168" max="7168" width="14.54296875" style="280" customWidth="1"/>
    <col min="7169" max="7169" width="2.54296875" style="280" customWidth="1"/>
    <col min="7170" max="7170" width="4.54296875" style="280" customWidth="1"/>
    <col min="7171" max="7171" width="9" style="280" customWidth="1"/>
    <col min="7172" max="7177" width="9.54296875" style="280"/>
    <col min="7178" max="7178" width="11.54296875" style="280" customWidth="1"/>
    <col min="7179" max="7179" width="15.54296875" style="280" customWidth="1"/>
    <col min="7180" max="7180" width="2.54296875" style="280" customWidth="1"/>
    <col min="7181" max="7416" width="9.54296875" style="280"/>
    <col min="7417" max="7419" width="1.54296875" style="280" customWidth="1"/>
    <col min="7420" max="7420" width="52.54296875" style="280" customWidth="1"/>
    <col min="7421" max="7421" width="2.54296875" style="280" customWidth="1"/>
    <col min="7422" max="7422" width="14.54296875" style="280" customWidth="1"/>
    <col min="7423" max="7423" width="2.54296875" style="280" customWidth="1"/>
    <col min="7424" max="7424" width="14.54296875" style="280" customWidth="1"/>
    <col min="7425" max="7425" width="2.54296875" style="280" customWidth="1"/>
    <col min="7426" max="7426" width="4.54296875" style="280" customWidth="1"/>
    <col min="7427" max="7427" width="9" style="280" customWidth="1"/>
    <col min="7428" max="7433" width="9.54296875" style="280"/>
    <col min="7434" max="7434" width="11.54296875" style="280" customWidth="1"/>
    <col min="7435" max="7435" width="15.54296875" style="280" customWidth="1"/>
    <col min="7436" max="7436" width="2.54296875" style="280" customWidth="1"/>
    <col min="7437" max="7672" width="9.54296875" style="280"/>
    <col min="7673" max="7675" width="1.54296875" style="280" customWidth="1"/>
    <col min="7676" max="7676" width="52.54296875" style="280" customWidth="1"/>
    <col min="7677" max="7677" width="2.54296875" style="280" customWidth="1"/>
    <col min="7678" max="7678" width="14.54296875" style="280" customWidth="1"/>
    <col min="7679" max="7679" width="2.54296875" style="280" customWidth="1"/>
    <col min="7680" max="7680" width="14.54296875" style="280" customWidth="1"/>
    <col min="7681" max="7681" width="2.54296875" style="280" customWidth="1"/>
    <col min="7682" max="7682" width="4.54296875" style="280" customWidth="1"/>
    <col min="7683" max="7683" width="9" style="280" customWidth="1"/>
    <col min="7684" max="7689" width="9.54296875" style="280"/>
    <col min="7690" max="7690" width="11.54296875" style="280" customWidth="1"/>
    <col min="7691" max="7691" width="15.54296875" style="280" customWidth="1"/>
    <col min="7692" max="7692" width="2.54296875" style="280" customWidth="1"/>
    <col min="7693" max="7928" width="9.54296875" style="280"/>
    <col min="7929" max="7931" width="1.54296875" style="280" customWidth="1"/>
    <col min="7932" max="7932" width="52.54296875" style="280" customWidth="1"/>
    <col min="7933" max="7933" width="2.54296875" style="280" customWidth="1"/>
    <col min="7934" max="7934" width="14.54296875" style="280" customWidth="1"/>
    <col min="7935" max="7935" width="2.54296875" style="280" customWidth="1"/>
    <col min="7936" max="7936" width="14.54296875" style="280" customWidth="1"/>
    <col min="7937" max="7937" width="2.54296875" style="280" customWidth="1"/>
    <col min="7938" max="7938" width="4.54296875" style="280" customWidth="1"/>
    <col min="7939" max="7939" width="9" style="280" customWidth="1"/>
    <col min="7940" max="7945" width="9.54296875" style="280"/>
    <col min="7946" max="7946" width="11.54296875" style="280" customWidth="1"/>
    <col min="7947" max="7947" width="15.54296875" style="280" customWidth="1"/>
    <col min="7948" max="7948" width="2.54296875" style="280" customWidth="1"/>
    <col min="7949" max="8184" width="9.54296875" style="280"/>
    <col min="8185" max="8187" width="1.54296875" style="280" customWidth="1"/>
    <col min="8188" max="8188" width="52.54296875" style="280" customWidth="1"/>
    <col min="8189" max="8189" width="2.54296875" style="280" customWidth="1"/>
    <col min="8190" max="8190" width="14.54296875" style="280" customWidth="1"/>
    <col min="8191" max="8191" width="2.54296875" style="280" customWidth="1"/>
    <col min="8192" max="8192" width="14.54296875" style="280" customWidth="1"/>
    <col min="8193" max="8193" width="2.54296875" style="280" customWidth="1"/>
    <col min="8194" max="8194" width="4.54296875" style="280" customWidth="1"/>
    <col min="8195" max="8195" width="9" style="280" customWidth="1"/>
    <col min="8196" max="8201" width="9.54296875" style="280"/>
    <col min="8202" max="8202" width="11.54296875" style="280" customWidth="1"/>
    <col min="8203" max="8203" width="15.54296875" style="280" customWidth="1"/>
    <col min="8204" max="8204" width="2.54296875" style="280" customWidth="1"/>
    <col min="8205" max="8440" width="9.54296875" style="280"/>
    <col min="8441" max="8443" width="1.54296875" style="280" customWidth="1"/>
    <col min="8444" max="8444" width="52.54296875" style="280" customWidth="1"/>
    <col min="8445" max="8445" width="2.54296875" style="280" customWidth="1"/>
    <col min="8446" max="8446" width="14.54296875" style="280" customWidth="1"/>
    <col min="8447" max="8447" width="2.54296875" style="280" customWidth="1"/>
    <col min="8448" max="8448" width="14.54296875" style="280" customWidth="1"/>
    <col min="8449" max="8449" width="2.54296875" style="280" customWidth="1"/>
    <col min="8450" max="8450" width="4.54296875" style="280" customWidth="1"/>
    <col min="8451" max="8451" width="9" style="280" customWidth="1"/>
    <col min="8452" max="8457" width="9.54296875" style="280"/>
    <col min="8458" max="8458" width="11.54296875" style="280" customWidth="1"/>
    <col min="8459" max="8459" width="15.54296875" style="280" customWidth="1"/>
    <col min="8460" max="8460" width="2.54296875" style="280" customWidth="1"/>
    <col min="8461" max="8696" width="9.54296875" style="280"/>
    <col min="8697" max="8699" width="1.54296875" style="280" customWidth="1"/>
    <col min="8700" max="8700" width="52.54296875" style="280" customWidth="1"/>
    <col min="8701" max="8701" width="2.54296875" style="280" customWidth="1"/>
    <col min="8702" max="8702" width="14.54296875" style="280" customWidth="1"/>
    <col min="8703" max="8703" width="2.54296875" style="280" customWidth="1"/>
    <col min="8704" max="8704" width="14.54296875" style="280" customWidth="1"/>
    <col min="8705" max="8705" width="2.54296875" style="280" customWidth="1"/>
    <col min="8706" max="8706" width="4.54296875" style="280" customWidth="1"/>
    <col min="8707" max="8707" width="9" style="280" customWidth="1"/>
    <col min="8708" max="8713" width="9.54296875" style="280"/>
    <col min="8714" max="8714" width="11.54296875" style="280" customWidth="1"/>
    <col min="8715" max="8715" width="15.54296875" style="280" customWidth="1"/>
    <col min="8716" max="8716" width="2.54296875" style="280" customWidth="1"/>
    <col min="8717" max="8952" width="9.54296875" style="280"/>
    <col min="8953" max="8955" width="1.54296875" style="280" customWidth="1"/>
    <col min="8956" max="8956" width="52.54296875" style="280" customWidth="1"/>
    <col min="8957" max="8957" width="2.54296875" style="280" customWidth="1"/>
    <col min="8958" max="8958" width="14.54296875" style="280" customWidth="1"/>
    <col min="8959" max="8959" width="2.54296875" style="280" customWidth="1"/>
    <col min="8960" max="8960" width="14.54296875" style="280" customWidth="1"/>
    <col min="8961" max="8961" width="2.54296875" style="280" customWidth="1"/>
    <col min="8962" max="8962" width="4.54296875" style="280" customWidth="1"/>
    <col min="8963" max="8963" width="9" style="280" customWidth="1"/>
    <col min="8964" max="8969" width="9.54296875" style="280"/>
    <col min="8970" max="8970" width="11.54296875" style="280" customWidth="1"/>
    <col min="8971" max="8971" width="15.54296875" style="280" customWidth="1"/>
    <col min="8972" max="8972" width="2.54296875" style="280" customWidth="1"/>
    <col min="8973" max="9208" width="9.54296875" style="280"/>
    <col min="9209" max="9211" width="1.54296875" style="280" customWidth="1"/>
    <col min="9212" max="9212" width="52.54296875" style="280" customWidth="1"/>
    <col min="9213" max="9213" width="2.54296875" style="280" customWidth="1"/>
    <col min="9214" max="9214" width="14.54296875" style="280" customWidth="1"/>
    <col min="9215" max="9215" width="2.54296875" style="280" customWidth="1"/>
    <col min="9216" max="9216" width="14.54296875" style="280" customWidth="1"/>
    <col min="9217" max="9217" width="2.54296875" style="280" customWidth="1"/>
    <col min="9218" max="9218" width="4.54296875" style="280" customWidth="1"/>
    <col min="9219" max="9219" width="9" style="280" customWidth="1"/>
    <col min="9220" max="9225" width="9.54296875" style="280"/>
    <col min="9226" max="9226" width="11.54296875" style="280" customWidth="1"/>
    <col min="9227" max="9227" width="15.54296875" style="280" customWidth="1"/>
    <col min="9228" max="9228" width="2.54296875" style="280" customWidth="1"/>
    <col min="9229" max="9464" width="9.54296875" style="280"/>
    <col min="9465" max="9467" width="1.54296875" style="280" customWidth="1"/>
    <col min="9468" max="9468" width="52.54296875" style="280" customWidth="1"/>
    <col min="9469" max="9469" width="2.54296875" style="280" customWidth="1"/>
    <col min="9470" max="9470" width="14.54296875" style="280" customWidth="1"/>
    <col min="9471" max="9471" width="2.54296875" style="280" customWidth="1"/>
    <col min="9472" max="9472" width="14.54296875" style="280" customWidth="1"/>
    <col min="9473" max="9473" width="2.54296875" style="280" customWidth="1"/>
    <col min="9474" max="9474" width="4.54296875" style="280" customWidth="1"/>
    <col min="9475" max="9475" width="9" style="280" customWidth="1"/>
    <col min="9476" max="9481" width="9.54296875" style="280"/>
    <col min="9482" max="9482" width="11.54296875" style="280" customWidth="1"/>
    <col min="9483" max="9483" width="15.54296875" style="280" customWidth="1"/>
    <col min="9484" max="9484" width="2.54296875" style="280" customWidth="1"/>
    <col min="9485" max="9720" width="9.54296875" style="280"/>
    <col min="9721" max="9723" width="1.54296875" style="280" customWidth="1"/>
    <col min="9724" max="9724" width="52.54296875" style="280" customWidth="1"/>
    <col min="9725" max="9725" width="2.54296875" style="280" customWidth="1"/>
    <col min="9726" max="9726" width="14.54296875" style="280" customWidth="1"/>
    <col min="9727" max="9727" width="2.54296875" style="280" customWidth="1"/>
    <col min="9728" max="9728" width="14.54296875" style="280" customWidth="1"/>
    <col min="9729" max="9729" width="2.54296875" style="280" customWidth="1"/>
    <col min="9730" max="9730" width="4.54296875" style="280" customWidth="1"/>
    <col min="9731" max="9731" width="9" style="280" customWidth="1"/>
    <col min="9732" max="9737" width="9.54296875" style="280"/>
    <col min="9738" max="9738" width="11.54296875" style="280" customWidth="1"/>
    <col min="9739" max="9739" width="15.54296875" style="280" customWidth="1"/>
    <col min="9740" max="9740" width="2.54296875" style="280" customWidth="1"/>
    <col min="9741" max="9976" width="9.54296875" style="280"/>
    <col min="9977" max="9979" width="1.54296875" style="280" customWidth="1"/>
    <col min="9980" max="9980" width="52.54296875" style="280" customWidth="1"/>
    <col min="9981" max="9981" width="2.54296875" style="280" customWidth="1"/>
    <col min="9982" max="9982" width="14.54296875" style="280" customWidth="1"/>
    <col min="9983" max="9983" width="2.54296875" style="280" customWidth="1"/>
    <col min="9984" max="9984" width="14.54296875" style="280" customWidth="1"/>
    <col min="9985" max="9985" width="2.54296875" style="280" customWidth="1"/>
    <col min="9986" max="9986" width="4.54296875" style="280" customWidth="1"/>
    <col min="9987" max="9987" width="9" style="280" customWidth="1"/>
    <col min="9988" max="9993" width="9.54296875" style="280"/>
    <col min="9994" max="9994" width="11.54296875" style="280" customWidth="1"/>
    <col min="9995" max="9995" width="15.54296875" style="280" customWidth="1"/>
    <col min="9996" max="9996" width="2.54296875" style="280" customWidth="1"/>
    <col min="9997" max="10232" width="9.54296875" style="280"/>
    <col min="10233" max="10235" width="1.54296875" style="280" customWidth="1"/>
    <col min="10236" max="10236" width="52.54296875" style="280" customWidth="1"/>
    <col min="10237" max="10237" width="2.54296875" style="280" customWidth="1"/>
    <col min="10238" max="10238" width="14.54296875" style="280" customWidth="1"/>
    <col min="10239" max="10239" width="2.54296875" style="280" customWidth="1"/>
    <col min="10240" max="10240" width="14.54296875" style="280" customWidth="1"/>
    <col min="10241" max="10241" width="2.54296875" style="280" customWidth="1"/>
    <col min="10242" max="10242" width="4.54296875" style="280" customWidth="1"/>
    <col min="10243" max="10243" width="9" style="280" customWidth="1"/>
    <col min="10244" max="10249" width="9.54296875" style="280"/>
    <col min="10250" max="10250" width="11.54296875" style="280" customWidth="1"/>
    <col min="10251" max="10251" width="15.54296875" style="280" customWidth="1"/>
    <col min="10252" max="10252" width="2.54296875" style="280" customWidth="1"/>
    <col min="10253" max="10488" width="9.54296875" style="280"/>
    <col min="10489" max="10491" width="1.54296875" style="280" customWidth="1"/>
    <col min="10492" max="10492" width="52.54296875" style="280" customWidth="1"/>
    <col min="10493" max="10493" width="2.54296875" style="280" customWidth="1"/>
    <col min="10494" max="10494" width="14.54296875" style="280" customWidth="1"/>
    <col min="10495" max="10495" width="2.54296875" style="280" customWidth="1"/>
    <col min="10496" max="10496" width="14.54296875" style="280" customWidth="1"/>
    <col min="10497" max="10497" width="2.54296875" style="280" customWidth="1"/>
    <col min="10498" max="10498" width="4.54296875" style="280" customWidth="1"/>
    <col min="10499" max="10499" width="9" style="280" customWidth="1"/>
    <col min="10500" max="10505" width="9.54296875" style="280"/>
    <col min="10506" max="10506" width="11.54296875" style="280" customWidth="1"/>
    <col min="10507" max="10507" width="15.54296875" style="280" customWidth="1"/>
    <col min="10508" max="10508" width="2.54296875" style="280" customWidth="1"/>
    <col min="10509" max="10744" width="9.54296875" style="280"/>
    <col min="10745" max="10747" width="1.54296875" style="280" customWidth="1"/>
    <col min="10748" max="10748" width="52.54296875" style="280" customWidth="1"/>
    <col min="10749" max="10749" width="2.54296875" style="280" customWidth="1"/>
    <col min="10750" max="10750" width="14.54296875" style="280" customWidth="1"/>
    <col min="10751" max="10751" width="2.54296875" style="280" customWidth="1"/>
    <col min="10752" max="10752" width="14.54296875" style="280" customWidth="1"/>
    <col min="10753" max="10753" width="2.54296875" style="280" customWidth="1"/>
    <col min="10754" max="10754" width="4.54296875" style="280" customWidth="1"/>
    <col min="10755" max="10755" width="9" style="280" customWidth="1"/>
    <col min="10756" max="10761" width="9.54296875" style="280"/>
    <col min="10762" max="10762" width="11.54296875" style="280" customWidth="1"/>
    <col min="10763" max="10763" width="15.54296875" style="280" customWidth="1"/>
    <col min="10764" max="10764" width="2.54296875" style="280" customWidth="1"/>
    <col min="10765" max="11000" width="9.54296875" style="280"/>
    <col min="11001" max="11003" width="1.54296875" style="280" customWidth="1"/>
    <col min="11004" max="11004" width="52.54296875" style="280" customWidth="1"/>
    <col min="11005" max="11005" width="2.54296875" style="280" customWidth="1"/>
    <col min="11006" max="11006" width="14.54296875" style="280" customWidth="1"/>
    <col min="11007" max="11007" width="2.54296875" style="280" customWidth="1"/>
    <col min="11008" max="11008" width="14.54296875" style="280" customWidth="1"/>
    <col min="11009" max="11009" width="2.54296875" style="280" customWidth="1"/>
    <col min="11010" max="11010" width="4.54296875" style="280" customWidth="1"/>
    <col min="11011" max="11011" width="9" style="280" customWidth="1"/>
    <col min="11012" max="11017" width="9.54296875" style="280"/>
    <col min="11018" max="11018" width="11.54296875" style="280" customWidth="1"/>
    <col min="11019" max="11019" width="15.54296875" style="280" customWidth="1"/>
    <col min="11020" max="11020" width="2.54296875" style="280" customWidth="1"/>
    <col min="11021" max="11256" width="9.54296875" style="280"/>
    <col min="11257" max="11259" width="1.54296875" style="280" customWidth="1"/>
    <col min="11260" max="11260" width="52.54296875" style="280" customWidth="1"/>
    <col min="11261" max="11261" width="2.54296875" style="280" customWidth="1"/>
    <col min="11262" max="11262" width="14.54296875" style="280" customWidth="1"/>
    <col min="11263" max="11263" width="2.54296875" style="280" customWidth="1"/>
    <col min="11264" max="11264" width="14.54296875" style="280" customWidth="1"/>
    <col min="11265" max="11265" width="2.54296875" style="280" customWidth="1"/>
    <col min="11266" max="11266" width="4.54296875" style="280" customWidth="1"/>
    <col min="11267" max="11267" width="9" style="280" customWidth="1"/>
    <col min="11268" max="11273" width="9.54296875" style="280"/>
    <col min="11274" max="11274" width="11.54296875" style="280" customWidth="1"/>
    <col min="11275" max="11275" width="15.54296875" style="280" customWidth="1"/>
    <col min="11276" max="11276" width="2.54296875" style="280" customWidth="1"/>
    <col min="11277" max="11512" width="9.54296875" style="280"/>
    <col min="11513" max="11515" width="1.54296875" style="280" customWidth="1"/>
    <col min="11516" max="11516" width="52.54296875" style="280" customWidth="1"/>
    <col min="11517" max="11517" width="2.54296875" style="280" customWidth="1"/>
    <col min="11518" max="11518" width="14.54296875" style="280" customWidth="1"/>
    <col min="11519" max="11519" width="2.54296875" style="280" customWidth="1"/>
    <col min="11520" max="11520" width="14.54296875" style="280" customWidth="1"/>
    <col min="11521" max="11521" width="2.54296875" style="280" customWidth="1"/>
    <col min="11522" max="11522" width="4.54296875" style="280" customWidth="1"/>
    <col min="11523" max="11523" width="9" style="280" customWidth="1"/>
    <col min="11524" max="11529" width="9.54296875" style="280"/>
    <col min="11530" max="11530" width="11.54296875" style="280" customWidth="1"/>
    <col min="11531" max="11531" width="15.54296875" style="280" customWidth="1"/>
    <col min="11532" max="11532" width="2.54296875" style="280" customWidth="1"/>
    <col min="11533" max="11768" width="9.54296875" style="280"/>
    <col min="11769" max="11771" width="1.54296875" style="280" customWidth="1"/>
    <col min="11772" max="11772" width="52.54296875" style="280" customWidth="1"/>
    <col min="11773" max="11773" width="2.54296875" style="280" customWidth="1"/>
    <col min="11774" max="11774" width="14.54296875" style="280" customWidth="1"/>
    <col min="11775" max="11775" width="2.54296875" style="280" customWidth="1"/>
    <col min="11776" max="11776" width="14.54296875" style="280" customWidth="1"/>
    <col min="11777" max="11777" width="2.54296875" style="280" customWidth="1"/>
    <col min="11778" max="11778" width="4.54296875" style="280" customWidth="1"/>
    <col min="11779" max="11779" width="9" style="280" customWidth="1"/>
    <col min="11780" max="11785" width="9.54296875" style="280"/>
    <col min="11786" max="11786" width="11.54296875" style="280" customWidth="1"/>
    <col min="11787" max="11787" width="15.54296875" style="280" customWidth="1"/>
    <col min="11788" max="11788" width="2.54296875" style="280" customWidth="1"/>
    <col min="11789" max="12024" width="9.54296875" style="280"/>
    <col min="12025" max="12027" width="1.54296875" style="280" customWidth="1"/>
    <col min="12028" max="12028" width="52.54296875" style="280" customWidth="1"/>
    <col min="12029" max="12029" width="2.54296875" style="280" customWidth="1"/>
    <col min="12030" max="12030" width="14.54296875" style="280" customWidth="1"/>
    <col min="12031" max="12031" width="2.54296875" style="280" customWidth="1"/>
    <col min="12032" max="12032" width="14.54296875" style="280" customWidth="1"/>
    <col min="12033" max="12033" width="2.54296875" style="280" customWidth="1"/>
    <col min="12034" max="12034" width="4.54296875" style="280" customWidth="1"/>
    <col min="12035" max="12035" width="9" style="280" customWidth="1"/>
    <col min="12036" max="12041" width="9.54296875" style="280"/>
    <col min="12042" max="12042" width="11.54296875" style="280" customWidth="1"/>
    <col min="12043" max="12043" width="15.54296875" style="280" customWidth="1"/>
    <col min="12044" max="12044" width="2.54296875" style="280" customWidth="1"/>
    <col min="12045" max="12280" width="9.54296875" style="280"/>
    <col min="12281" max="12283" width="1.54296875" style="280" customWidth="1"/>
    <col min="12284" max="12284" width="52.54296875" style="280" customWidth="1"/>
    <col min="12285" max="12285" width="2.54296875" style="280" customWidth="1"/>
    <col min="12286" max="12286" width="14.54296875" style="280" customWidth="1"/>
    <col min="12287" max="12287" width="2.54296875" style="280" customWidth="1"/>
    <col min="12288" max="12288" width="14.54296875" style="280" customWidth="1"/>
    <col min="12289" max="12289" width="2.54296875" style="280" customWidth="1"/>
    <col min="12290" max="12290" width="4.54296875" style="280" customWidth="1"/>
    <col min="12291" max="12291" width="9" style="280" customWidth="1"/>
    <col min="12292" max="12297" width="9.54296875" style="280"/>
    <col min="12298" max="12298" width="11.54296875" style="280" customWidth="1"/>
    <col min="12299" max="12299" width="15.54296875" style="280" customWidth="1"/>
    <col min="12300" max="12300" width="2.54296875" style="280" customWidth="1"/>
    <col min="12301" max="12536" width="9.54296875" style="280"/>
    <col min="12537" max="12539" width="1.54296875" style="280" customWidth="1"/>
    <col min="12540" max="12540" width="52.54296875" style="280" customWidth="1"/>
    <col min="12541" max="12541" width="2.54296875" style="280" customWidth="1"/>
    <col min="12542" max="12542" width="14.54296875" style="280" customWidth="1"/>
    <col min="12543" max="12543" width="2.54296875" style="280" customWidth="1"/>
    <col min="12544" max="12544" width="14.54296875" style="280" customWidth="1"/>
    <col min="12545" max="12545" width="2.54296875" style="280" customWidth="1"/>
    <col min="12546" max="12546" width="4.54296875" style="280" customWidth="1"/>
    <col min="12547" max="12547" width="9" style="280" customWidth="1"/>
    <col min="12548" max="12553" width="9.54296875" style="280"/>
    <col min="12554" max="12554" width="11.54296875" style="280" customWidth="1"/>
    <col min="12555" max="12555" width="15.54296875" style="280" customWidth="1"/>
    <col min="12556" max="12556" width="2.54296875" style="280" customWidth="1"/>
    <col min="12557" max="12792" width="9.54296875" style="280"/>
    <col min="12793" max="12795" width="1.54296875" style="280" customWidth="1"/>
    <col min="12796" max="12796" width="52.54296875" style="280" customWidth="1"/>
    <col min="12797" max="12797" width="2.54296875" style="280" customWidth="1"/>
    <col min="12798" max="12798" width="14.54296875" style="280" customWidth="1"/>
    <col min="12799" max="12799" width="2.54296875" style="280" customWidth="1"/>
    <col min="12800" max="12800" width="14.54296875" style="280" customWidth="1"/>
    <col min="12801" max="12801" width="2.54296875" style="280" customWidth="1"/>
    <col min="12802" max="12802" width="4.54296875" style="280" customWidth="1"/>
    <col min="12803" max="12803" width="9" style="280" customWidth="1"/>
    <col min="12804" max="12809" width="9.54296875" style="280"/>
    <col min="12810" max="12810" width="11.54296875" style="280" customWidth="1"/>
    <col min="12811" max="12811" width="15.54296875" style="280" customWidth="1"/>
    <col min="12812" max="12812" width="2.54296875" style="280" customWidth="1"/>
    <col min="12813" max="13048" width="9.54296875" style="280"/>
    <col min="13049" max="13051" width="1.54296875" style="280" customWidth="1"/>
    <col min="13052" max="13052" width="52.54296875" style="280" customWidth="1"/>
    <col min="13053" max="13053" width="2.54296875" style="280" customWidth="1"/>
    <col min="13054" max="13054" width="14.54296875" style="280" customWidth="1"/>
    <col min="13055" max="13055" width="2.54296875" style="280" customWidth="1"/>
    <col min="13056" max="13056" width="14.54296875" style="280" customWidth="1"/>
    <col min="13057" max="13057" width="2.54296875" style="280" customWidth="1"/>
    <col min="13058" max="13058" width="4.54296875" style="280" customWidth="1"/>
    <col min="13059" max="13059" width="9" style="280" customWidth="1"/>
    <col min="13060" max="13065" width="9.54296875" style="280"/>
    <col min="13066" max="13066" width="11.54296875" style="280" customWidth="1"/>
    <col min="13067" max="13067" width="15.54296875" style="280" customWidth="1"/>
    <col min="13068" max="13068" width="2.54296875" style="280" customWidth="1"/>
    <col min="13069" max="13304" width="9.54296875" style="280"/>
    <col min="13305" max="13307" width="1.54296875" style="280" customWidth="1"/>
    <col min="13308" max="13308" width="52.54296875" style="280" customWidth="1"/>
    <col min="13309" max="13309" width="2.54296875" style="280" customWidth="1"/>
    <col min="13310" max="13310" width="14.54296875" style="280" customWidth="1"/>
    <col min="13311" max="13311" width="2.54296875" style="280" customWidth="1"/>
    <col min="13312" max="13312" width="14.54296875" style="280" customWidth="1"/>
    <col min="13313" max="13313" width="2.54296875" style="280" customWidth="1"/>
    <col min="13314" max="13314" width="4.54296875" style="280" customWidth="1"/>
    <col min="13315" max="13315" width="9" style="280" customWidth="1"/>
    <col min="13316" max="13321" width="9.54296875" style="280"/>
    <col min="13322" max="13322" width="11.54296875" style="280" customWidth="1"/>
    <col min="13323" max="13323" width="15.54296875" style="280" customWidth="1"/>
    <col min="13324" max="13324" width="2.54296875" style="280" customWidth="1"/>
    <col min="13325" max="13560" width="9.54296875" style="280"/>
    <col min="13561" max="13563" width="1.54296875" style="280" customWidth="1"/>
    <col min="13564" max="13564" width="52.54296875" style="280" customWidth="1"/>
    <col min="13565" max="13565" width="2.54296875" style="280" customWidth="1"/>
    <col min="13566" max="13566" width="14.54296875" style="280" customWidth="1"/>
    <col min="13567" max="13567" width="2.54296875" style="280" customWidth="1"/>
    <col min="13568" max="13568" width="14.54296875" style="280" customWidth="1"/>
    <col min="13569" max="13569" width="2.54296875" style="280" customWidth="1"/>
    <col min="13570" max="13570" width="4.54296875" style="280" customWidth="1"/>
    <col min="13571" max="13571" width="9" style="280" customWidth="1"/>
    <col min="13572" max="13577" width="9.54296875" style="280"/>
    <col min="13578" max="13578" width="11.54296875" style="280" customWidth="1"/>
    <col min="13579" max="13579" width="15.54296875" style="280" customWidth="1"/>
    <col min="13580" max="13580" width="2.54296875" style="280" customWidth="1"/>
    <col min="13581" max="13816" width="9.54296875" style="280"/>
    <col min="13817" max="13819" width="1.54296875" style="280" customWidth="1"/>
    <col min="13820" max="13820" width="52.54296875" style="280" customWidth="1"/>
    <col min="13821" max="13821" width="2.54296875" style="280" customWidth="1"/>
    <col min="13822" max="13822" width="14.54296875" style="280" customWidth="1"/>
    <col min="13823" max="13823" width="2.54296875" style="280" customWidth="1"/>
    <col min="13824" max="13824" width="14.54296875" style="280" customWidth="1"/>
    <col min="13825" max="13825" width="2.54296875" style="280" customWidth="1"/>
    <col min="13826" max="13826" width="4.54296875" style="280" customWidth="1"/>
    <col min="13827" max="13827" width="9" style="280" customWidth="1"/>
    <col min="13828" max="13833" width="9.54296875" style="280"/>
    <col min="13834" max="13834" width="11.54296875" style="280" customWidth="1"/>
    <col min="13835" max="13835" width="15.54296875" style="280" customWidth="1"/>
    <col min="13836" max="13836" width="2.54296875" style="280" customWidth="1"/>
    <col min="13837" max="14072" width="9.54296875" style="280"/>
    <col min="14073" max="14075" width="1.54296875" style="280" customWidth="1"/>
    <col min="14076" max="14076" width="52.54296875" style="280" customWidth="1"/>
    <col min="14077" max="14077" width="2.54296875" style="280" customWidth="1"/>
    <col min="14078" max="14078" width="14.54296875" style="280" customWidth="1"/>
    <col min="14079" max="14079" width="2.54296875" style="280" customWidth="1"/>
    <col min="14080" max="14080" width="14.54296875" style="280" customWidth="1"/>
    <col min="14081" max="14081" width="2.54296875" style="280" customWidth="1"/>
    <col min="14082" max="14082" width="4.54296875" style="280" customWidth="1"/>
    <col min="14083" max="14083" width="9" style="280" customWidth="1"/>
    <col min="14084" max="14089" width="9.54296875" style="280"/>
    <col min="14090" max="14090" width="11.54296875" style="280" customWidth="1"/>
    <col min="14091" max="14091" width="15.54296875" style="280" customWidth="1"/>
    <col min="14092" max="14092" width="2.54296875" style="280" customWidth="1"/>
    <col min="14093" max="14328" width="9.54296875" style="280"/>
    <col min="14329" max="14331" width="1.54296875" style="280" customWidth="1"/>
    <col min="14332" max="14332" width="52.54296875" style="280" customWidth="1"/>
    <col min="14333" max="14333" width="2.54296875" style="280" customWidth="1"/>
    <col min="14334" max="14334" width="14.54296875" style="280" customWidth="1"/>
    <col min="14335" max="14335" width="2.54296875" style="280" customWidth="1"/>
    <col min="14336" max="14336" width="14.54296875" style="280" customWidth="1"/>
    <col min="14337" max="14337" width="2.54296875" style="280" customWidth="1"/>
    <col min="14338" max="14338" width="4.54296875" style="280" customWidth="1"/>
    <col min="14339" max="14339" width="9" style="280" customWidth="1"/>
    <col min="14340" max="14345" width="9.54296875" style="280"/>
    <col min="14346" max="14346" width="11.54296875" style="280" customWidth="1"/>
    <col min="14347" max="14347" width="15.54296875" style="280" customWidth="1"/>
    <col min="14348" max="14348" width="2.54296875" style="280" customWidth="1"/>
    <col min="14349" max="14584" width="9.54296875" style="280"/>
    <col min="14585" max="14587" width="1.54296875" style="280" customWidth="1"/>
    <col min="14588" max="14588" width="52.54296875" style="280" customWidth="1"/>
    <col min="14589" max="14589" width="2.54296875" style="280" customWidth="1"/>
    <col min="14590" max="14590" width="14.54296875" style="280" customWidth="1"/>
    <col min="14591" max="14591" width="2.54296875" style="280" customWidth="1"/>
    <col min="14592" max="14592" width="14.54296875" style="280" customWidth="1"/>
    <col min="14593" max="14593" width="2.54296875" style="280" customWidth="1"/>
    <col min="14594" max="14594" width="4.54296875" style="280" customWidth="1"/>
    <col min="14595" max="14595" width="9" style="280" customWidth="1"/>
    <col min="14596" max="14601" width="9.54296875" style="280"/>
    <col min="14602" max="14602" width="11.54296875" style="280" customWidth="1"/>
    <col min="14603" max="14603" width="15.54296875" style="280" customWidth="1"/>
    <col min="14604" max="14604" width="2.54296875" style="280" customWidth="1"/>
    <col min="14605" max="14840" width="9.54296875" style="280"/>
    <col min="14841" max="14843" width="1.54296875" style="280" customWidth="1"/>
    <col min="14844" max="14844" width="52.54296875" style="280" customWidth="1"/>
    <col min="14845" max="14845" width="2.54296875" style="280" customWidth="1"/>
    <col min="14846" max="14846" width="14.54296875" style="280" customWidth="1"/>
    <col min="14847" max="14847" width="2.54296875" style="280" customWidth="1"/>
    <col min="14848" max="14848" width="14.54296875" style="280" customWidth="1"/>
    <col min="14849" max="14849" width="2.54296875" style="280" customWidth="1"/>
    <col min="14850" max="14850" width="4.54296875" style="280" customWidth="1"/>
    <col min="14851" max="14851" width="9" style="280" customWidth="1"/>
    <col min="14852" max="14857" width="9.54296875" style="280"/>
    <col min="14858" max="14858" width="11.54296875" style="280" customWidth="1"/>
    <col min="14859" max="14859" width="15.54296875" style="280" customWidth="1"/>
    <col min="14860" max="14860" width="2.54296875" style="280" customWidth="1"/>
    <col min="14861" max="15096" width="9.54296875" style="280"/>
    <col min="15097" max="15099" width="1.54296875" style="280" customWidth="1"/>
    <col min="15100" max="15100" width="52.54296875" style="280" customWidth="1"/>
    <col min="15101" max="15101" width="2.54296875" style="280" customWidth="1"/>
    <col min="15102" max="15102" width="14.54296875" style="280" customWidth="1"/>
    <col min="15103" max="15103" width="2.54296875" style="280" customWidth="1"/>
    <col min="15104" max="15104" width="14.54296875" style="280" customWidth="1"/>
    <col min="15105" max="15105" width="2.54296875" style="280" customWidth="1"/>
    <col min="15106" max="15106" width="4.54296875" style="280" customWidth="1"/>
    <col min="15107" max="15107" width="9" style="280" customWidth="1"/>
    <col min="15108" max="15113" width="9.54296875" style="280"/>
    <col min="15114" max="15114" width="11.54296875" style="280" customWidth="1"/>
    <col min="15115" max="15115" width="15.54296875" style="280" customWidth="1"/>
    <col min="15116" max="15116" width="2.54296875" style="280" customWidth="1"/>
    <col min="15117" max="15352" width="9.54296875" style="280"/>
    <col min="15353" max="15355" width="1.54296875" style="280" customWidth="1"/>
    <col min="15356" max="15356" width="52.54296875" style="280" customWidth="1"/>
    <col min="15357" max="15357" width="2.54296875" style="280" customWidth="1"/>
    <col min="15358" max="15358" width="14.54296875" style="280" customWidth="1"/>
    <col min="15359" max="15359" width="2.54296875" style="280" customWidth="1"/>
    <col min="15360" max="15360" width="14.54296875" style="280" customWidth="1"/>
    <col min="15361" max="15361" width="2.54296875" style="280" customWidth="1"/>
    <col min="15362" max="15362" width="4.54296875" style="280" customWidth="1"/>
    <col min="15363" max="15363" width="9" style="280" customWidth="1"/>
    <col min="15364" max="15369" width="9.54296875" style="280"/>
    <col min="15370" max="15370" width="11.54296875" style="280" customWidth="1"/>
    <col min="15371" max="15371" width="15.54296875" style="280" customWidth="1"/>
    <col min="15372" max="15372" width="2.54296875" style="280" customWidth="1"/>
    <col min="15373" max="15608" width="9.54296875" style="280"/>
    <col min="15609" max="15611" width="1.54296875" style="280" customWidth="1"/>
    <col min="15612" max="15612" width="52.54296875" style="280" customWidth="1"/>
    <col min="15613" max="15613" width="2.54296875" style="280" customWidth="1"/>
    <col min="15614" max="15614" width="14.54296875" style="280" customWidth="1"/>
    <col min="15615" max="15615" width="2.54296875" style="280" customWidth="1"/>
    <col min="15616" max="15616" width="14.54296875" style="280" customWidth="1"/>
    <col min="15617" max="15617" width="2.54296875" style="280" customWidth="1"/>
    <col min="15618" max="15618" width="4.54296875" style="280" customWidth="1"/>
    <col min="15619" max="15619" width="9" style="280" customWidth="1"/>
    <col min="15620" max="15625" width="9.54296875" style="280"/>
    <col min="15626" max="15626" width="11.54296875" style="280" customWidth="1"/>
    <col min="15627" max="15627" width="15.54296875" style="280" customWidth="1"/>
    <col min="15628" max="15628" width="2.54296875" style="280" customWidth="1"/>
    <col min="15629" max="15864" width="9.54296875" style="280"/>
    <col min="15865" max="15867" width="1.54296875" style="280" customWidth="1"/>
    <col min="15868" max="15868" width="52.54296875" style="280" customWidth="1"/>
    <col min="15869" max="15869" width="2.54296875" style="280" customWidth="1"/>
    <col min="15870" max="15870" width="14.54296875" style="280" customWidth="1"/>
    <col min="15871" max="15871" width="2.54296875" style="280" customWidth="1"/>
    <col min="15872" max="15872" width="14.54296875" style="280" customWidth="1"/>
    <col min="15873" max="15873" width="2.54296875" style="280" customWidth="1"/>
    <col min="15874" max="15874" width="4.54296875" style="280" customWidth="1"/>
    <col min="15875" max="15875" width="9" style="280" customWidth="1"/>
    <col min="15876" max="15881" width="9.54296875" style="280"/>
    <col min="15882" max="15882" width="11.54296875" style="280" customWidth="1"/>
    <col min="15883" max="15883" width="15.54296875" style="280" customWidth="1"/>
    <col min="15884" max="15884" width="2.54296875" style="280" customWidth="1"/>
    <col min="15885" max="16120" width="9.54296875" style="280"/>
    <col min="16121" max="16123" width="1.54296875" style="280" customWidth="1"/>
    <col min="16124" max="16124" width="52.54296875" style="280" customWidth="1"/>
    <col min="16125" max="16125" width="2.54296875" style="280" customWidth="1"/>
    <col min="16126" max="16126" width="14.54296875" style="280" customWidth="1"/>
    <col min="16127" max="16127" width="2.54296875" style="280" customWidth="1"/>
    <col min="16128" max="16128" width="14.54296875" style="280" customWidth="1"/>
    <col min="16129" max="16129" width="2.54296875" style="280" customWidth="1"/>
    <col min="16130" max="16130" width="4.54296875" style="280" customWidth="1"/>
    <col min="16131" max="16131" width="9" style="280" customWidth="1"/>
    <col min="16132" max="16137" width="9.54296875" style="280"/>
    <col min="16138" max="16138" width="11.54296875" style="280" customWidth="1"/>
    <col min="16139" max="16139" width="15.54296875" style="280" customWidth="1"/>
    <col min="16140" max="16140" width="2.54296875" style="280" customWidth="1"/>
    <col min="16141" max="16384" width="9.54296875" style="280"/>
  </cols>
  <sheetData>
    <row r="1" spans="1:5" ht="26.25" customHeight="1">
      <c r="A1" s="285"/>
      <c r="B1" s="286"/>
      <c r="C1" s="287"/>
      <c r="D1" s="149" t="s">
        <v>66</v>
      </c>
    </row>
    <row r="2" spans="1:5" ht="26.25" customHeight="1">
      <c r="A2" s="285"/>
      <c r="B2" s="286"/>
      <c r="C2" s="287"/>
      <c r="D2" s="149"/>
    </row>
    <row r="3" spans="1:5" ht="20.9" customHeight="1">
      <c r="A3" s="150" t="s">
        <v>32</v>
      </c>
      <c r="B3" s="288"/>
      <c r="C3" s="287"/>
      <c r="D3" s="152" t="s">
        <v>33</v>
      </c>
    </row>
    <row r="4" spans="1:5" ht="15" customHeight="1">
      <c r="A4" s="580" t="s">
        <v>170</v>
      </c>
      <c r="B4" s="580"/>
      <c r="C4" s="581"/>
      <c r="D4" s="581"/>
    </row>
    <row r="5" spans="1:5" ht="22.5" customHeight="1">
      <c r="A5" s="582" t="s">
        <v>171</v>
      </c>
      <c r="B5" s="582"/>
      <c r="C5" s="582"/>
      <c r="D5" s="582"/>
    </row>
    <row r="6" spans="1:5" ht="14.25" customHeight="1">
      <c r="A6" s="583" t="s">
        <v>69</v>
      </c>
      <c r="B6" s="583"/>
      <c r="C6" s="583"/>
      <c r="D6" s="583"/>
    </row>
    <row r="7" spans="1:5" ht="14.25" customHeight="1">
      <c r="A7" s="303" t="s">
        <v>172</v>
      </c>
      <c r="B7" s="304"/>
      <c r="C7" s="287"/>
      <c r="D7" s="305"/>
    </row>
    <row r="8" spans="1:5" ht="14.25" customHeight="1">
      <c r="A8" s="306" t="s">
        <v>173</v>
      </c>
      <c r="B8" s="307"/>
      <c r="C8" s="308"/>
      <c r="D8" s="308"/>
      <c r="E8" s="283"/>
    </row>
    <row r="9" spans="1:5" s="284" customFormat="1" ht="14.25" customHeight="1">
      <c r="A9" s="309" t="s">
        <v>174</v>
      </c>
      <c r="B9" s="310"/>
      <c r="C9" s="55">
        <v>2060010100</v>
      </c>
      <c r="D9" s="311"/>
      <c r="E9" s="283"/>
    </row>
    <row r="10" spans="1:5" s="284" customFormat="1" ht="14.25" customHeight="1">
      <c r="A10" s="309" t="s">
        <v>175</v>
      </c>
      <c r="B10" s="310"/>
      <c r="C10" s="55">
        <v>2060010120</v>
      </c>
      <c r="D10" s="312"/>
      <c r="E10" s="283"/>
    </row>
    <row r="11" spans="1:5" s="284" customFormat="1" ht="14.25" customHeight="1">
      <c r="A11" s="309" t="s">
        <v>176</v>
      </c>
      <c r="B11" s="313" t="s">
        <v>39</v>
      </c>
      <c r="C11" s="55">
        <v>2060010140</v>
      </c>
      <c r="D11" s="312"/>
    </row>
    <row r="12" spans="1:5" s="284" customFormat="1" ht="14.25" customHeight="1">
      <c r="A12" s="309" t="s">
        <v>177</v>
      </c>
      <c r="B12" s="313" t="s">
        <v>41</v>
      </c>
      <c r="C12" s="55">
        <v>2060010160</v>
      </c>
      <c r="D12" s="312"/>
    </row>
    <row r="13" spans="1:5" s="284" customFormat="1" ht="14.25" customHeight="1">
      <c r="A13" s="309"/>
      <c r="B13" s="314"/>
      <c r="C13" s="308"/>
      <c r="D13" s="308"/>
    </row>
    <row r="14" spans="1:5" s="284" customFormat="1" ht="14.25" customHeight="1">
      <c r="A14" s="306" t="s">
        <v>178</v>
      </c>
      <c r="B14" s="313"/>
      <c r="C14" s="308"/>
      <c r="D14" s="308"/>
    </row>
    <row r="15" spans="1:5" s="407" customFormat="1" ht="14.25" customHeight="1">
      <c r="A15" s="403" t="s">
        <v>389</v>
      </c>
      <c r="B15" s="404"/>
      <c r="C15" s="367">
        <v>2060020100</v>
      </c>
      <c r="D15" s="405"/>
    </row>
    <row r="16" spans="1:5" s="407" customFormat="1" ht="14.25" customHeight="1">
      <c r="A16" s="403" t="s">
        <v>390</v>
      </c>
      <c r="B16" s="406"/>
      <c r="C16" s="367">
        <v>2060020120</v>
      </c>
      <c r="D16" s="405"/>
    </row>
    <row r="17" spans="1:5" s="407" customFormat="1" ht="14.25" customHeight="1">
      <c r="A17" s="403" t="s">
        <v>391</v>
      </c>
      <c r="B17" s="406"/>
      <c r="C17" s="367">
        <v>2060020140</v>
      </c>
      <c r="D17" s="405"/>
    </row>
    <row r="18" spans="1:5" s="407" customFormat="1" ht="14.25" customHeight="1">
      <c r="A18" s="403" t="s">
        <v>392</v>
      </c>
      <c r="B18" s="406"/>
      <c r="C18" s="367">
        <v>2060020160</v>
      </c>
      <c r="D18" s="405"/>
    </row>
    <row r="19" spans="1:5" s="407" customFormat="1" ht="14.25" customHeight="1">
      <c r="A19" s="403" t="s">
        <v>179</v>
      </c>
      <c r="B19" s="406"/>
      <c r="C19" s="367">
        <v>2060020180</v>
      </c>
      <c r="D19" s="405"/>
    </row>
    <row r="20" spans="1:5" s="284" customFormat="1" ht="14.25" customHeight="1">
      <c r="A20" s="315"/>
      <c r="B20" s="316"/>
      <c r="C20" s="308"/>
      <c r="D20" s="308"/>
    </row>
    <row r="21" spans="1:5" s="284" customFormat="1" ht="14.25" customHeight="1">
      <c r="A21" s="317" t="s">
        <v>180</v>
      </c>
      <c r="B21" s="318"/>
      <c r="C21" s="55">
        <v>2060020200</v>
      </c>
      <c r="D21" s="311"/>
    </row>
    <row r="22" spans="1:5" s="284" customFormat="1" ht="14.25" customHeight="1">
      <c r="A22" s="309"/>
      <c r="B22" s="319"/>
      <c r="C22" s="308"/>
      <c r="D22" s="308"/>
    </row>
    <row r="23" spans="1:5" s="284" customFormat="1" ht="14.25" customHeight="1">
      <c r="A23" s="320" t="s">
        <v>181</v>
      </c>
      <c r="B23" s="318"/>
      <c r="C23" s="55">
        <v>2060020299</v>
      </c>
      <c r="D23" s="321"/>
      <c r="E23" s="283"/>
    </row>
    <row r="24" spans="1:5" s="284" customFormat="1" ht="14.25" customHeight="1">
      <c r="A24" s="320"/>
      <c r="B24" s="322"/>
      <c r="C24" s="308"/>
      <c r="D24" s="308"/>
      <c r="E24" s="283"/>
    </row>
    <row r="25" spans="1:5" s="284" customFormat="1" ht="14.25" customHeight="1">
      <c r="A25" s="306" t="s">
        <v>182</v>
      </c>
      <c r="B25" s="313" t="s">
        <v>183</v>
      </c>
      <c r="C25" s="55">
        <v>2060030100</v>
      </c>
      <c r="D25" s="321"/>
      <c r="E25" s="283"/>
    </row>
    <row r="26" spans="1:5" s="284" customFormat="1" ht="14.25" customHeight="1">
      <c r="A26" s="306"/>
      <c r="B26" s="307"/>
      <c r="C26" s="308"/>
      <c r="D26" s="308"/>
      <c r="E26" s="283"/>
    </row>
    <row r="27" spans="1:5" s="284" customFormat="1" ht="14.25" customHeight="1">
      <c r="A27" s="408" t="s">
        <v>393</v>
      </c>
      <c r="B27" s="307"/>
      <c r="C27" s="308"/>
      <c r="D27" s="308"/>
      <c r="E27" s="283"/>
    </row>
    <row r="28" spans="1:5" s="284" customFormat="1" ht="14.25" customHeight="1">
      <c r="A28" s="409" t="s">
        <v>394</v>
      </c>
      <c r="B28" s="318"/>
      <c r="C28" s="55">
        <v>2060040100</v>
      </c>
      <c r="D28" s="311"/>
      <c r="E28" s="283"/>
    </row>
    <row r="29" spans="1:5" s="407" customFormat="1" ht="14.25" customHeight="1">
      <c r="A29" s="409" t="s">
        <v>395</v>
      </c>
      <c r="B29" s="410"/>
      <c r="C29" s="367">
        <v>2060040200</v>
      </c>
      <c r="D29" s="411"/>
      <c r="E29" s="414"/>
    </row>
    <row r="30" spans="1:5" s="407" customFormat="1" ht="14.25" customHeight="1">
      <c r="A30" s="409" t="s">
        <v>396</v>
      </c>
      <c r="B30" s="412" t="s">
        <v>45</v>
      </c>
      <c r="C30" s="367">
        <v>2060050100</v>
      </c>
      <c r="D30" s="413"/>
      <c r="E30" s="414"/>
    </row>
    <row r="31" spans="1:5" s="284" customFormat="1" ht="14.25" customHeight="1">
      <c r="A31" s="317"/>
      <c r="B31" s="322"/>
      <c r="C31" s="308"/>
      <c r="D31" s="308"/>
      <c r="E31" s="283"/>
    </row>
    <row r="32" spans="1:5" s="407" customFormat="1" ht="14.25" customHeight="1">
      <c r="A32" s="415" t="s">
        <v>397</v>
      </c>
      <c r="B32" s="412" t="s">
        <v>184</v>
      </c>
      <c r="C32" s="367">
        <v>2060060100</v>
      </c>
      <c r="D32" s="411"/>
      <c r="E32" s="414"/>
    </row>
    <row r="33" spans="1:5" s="284" customFormat="1" ht="14.25" customHeight="1">
      <c r="A33" s="323"/>
      <c r="B33" s="324"/>
      <c r="C33" s="308"/>
      <c r="D33" s="308"/>
      <c r="E33" s="283"/>
    </row>
    <row r="34" spans="1:5" s="407" customFormat="1">
      <c r="A34" s="416" t="s">
        <v>398</v>
      </c>
      <c r="B34" s="412" t="s">
        <v>53</v>
      </c>
      <c r="C34" s="367">
        <v>2060070200</v>
      </c>
      <c r="D34" s="411"/>
    </row>
    <row r="35" spans="1:5" s="407" customFormat="1" ht="14.25" customHeight="1">
      <c r="A35" s="415" t="s">
        <v>399</v>
      </c>
      <c r="B35" s="412" t="s">
        <v>57</v>
      </c>
      <c r="C35" s="367">
        <v>2060070300</v>
      </c>
      <c r="D35" s="411"/>
    </row>
    <row r="36" spans="1:5" s="284" customFormat="1" ht="14.15" customHeight="1">
      <c r="A36" s="325"/>
      <c r="B36" s="322"/>
      <c r="C36" s="308"/>
      <c r="D36" s="308"/>
    </row>
    <row r="37" spans="1:5" s="407" customFormat="1" ht="14.25" customHeight="1">
      <c r="A37" s="481" t="s">
        <v>429</v>
      </c>
      <c r="B37" s="417" t="s">
        <v>60</v>
      </c>
      <c r="C37" s="367">
        <v>2060080199</v>
      </c>
      <c r="D37" s="418"/>
      <c r="E37" s="414"/>
    </row>
    <row r="38" spans="1:5" s="407" customFormat="1" ht="14.25" customHeight="1">
      <c r="A38" s="586" t="s">
        <v>400</v>
      </c>
      <c r="B38" s="587"/>
      <c r="C38" s="367">
        <v>2060080299</v>
      </c>
      <c r="D38" s="418"/>
      <c r="E38" s="414"/>
    </row>
    <row r="39" spans="1:5" s="284" customFormat="1" ht="14.25" customHeight="1">
      <c r="A39" s="492"/>
      <c r="B39" s="493"/>
      <c r="C39" s="374"/>
      <c r="D39" s="494"/>
      <c r="E39" s="414"/>
    </row>
    <row r="40" spans="1:5" s="284" customFormat="1" ht="14.25" customHeight="1">
      <c r="A40" s="492"/>
      <c r="B40" s="493"/>
      <c r="C40" s="374"/>
      <c r="D40" s="494"/>
      <c r="E40" s="414"/>
    </row>
    <row r="41" spans="1:5" s="284" customFormat="1" ht="14.25" customHeight="1">
      <c r="A41" s="492"/>
      <c r="B41" s="493"/>
      <c r="C41" s="374"/>
      <c r="D41" s="494"/>
      <c r="E41" s="414"/>
    </row>
    <row r="42" spans="1:5" s="407" customFormat="1" ht="14.25" customHeight="1">
      <c r="A42" s="420" t="s">
        <v>187</v>
      </c>
      <c r="B42" s="414"/>
      <c r="C42" s="414"/>
      <c r="D42" s="414"/>
      <c r="E42" s="414"/>
    </row>
    <row r="43" spans="1:5" s="407" customFormat="1" ht="14.25" customHeight="1">
      <c r="A43" s="415" t="s">
        <v>188</v>
      </c>
      <c r="B43" s="421"/>
      <c r="C43" s="389">
        <v>2060090100</v>
      </c>
      <c r="D43" s="422"/>
      <c r="E43" s="414"/>
    </row>
    <row r="44" spans="1:5" s="407" customFormat="1">
      <c r="A44" s="423" t="s">
        <v>189</v>
      </c>
      <c r="B44" s="419"/>
      <c r="C44" s="367"/>
      <c r="D44" s="411"/>
      <c r="E44" s="414"/>
    </row>
    <row r="45" spans="1:5" s="407" customFormat="1" ht="22.5" customHeight="1">
      <c r="A45" s="424" t="s">
        <v>185</v>
      </c>
      <c r="B45" s="412"/>
      <c r="C45" s="367">
        <v>2060090110</v>
      </c>
      <c r="D45" s="411"/>
      <c r="E45" s="414"/>
    </row>
    <row r="46" spans="1:5" s="407" customFormat="1" ht="24" customHeight="1">
      <c r="A46" s="424" t="s">
        <v>186</v>
      </c>
      <c r="B46" s="417"/>
      <c r="C46" s="367">
        <v>2060090150</v>
      </c>
      <c r="D46" s="411"/>
      <c r="E46" s="414"/>
    </row>
    <row r="47" spans="1:5" s="407" customFormat="1" ht="24" customHeight="1">
      <c r="A47" s="584" t="s">
        <v>401</v>
      </c>
      <c r="B47" s="585"/>
      <c r="C47" s="585"/>
      <c r="D47" s="585"/>
      <c r="E47" s="414"/>
    </row>
    <row r="48" spans="1:5" s="284" customFormat="1" ht="24" customHeight="1">
      <c r="A48" s="498"/>
      <c r="B48" s="493"/>
      <c r="C48" s="374"/>
      <c r="D48" s="499"/>
      <c r="E48" s="414"/>
    </row>
    <row r="49" spans="1:5" s="284" customFormat="1" ht="14.25" customHeight="1">
      <c r="A49" s="500"/>
      <c r="B49" s="501"/>
      <c r="C49" s="495"/>
      <c r="D49" s="354"/>
      <c r="E49" s="407"/>
    </row>
    <row r="50" spans="1:5" ht="13">
      <c r="A50" s="414"/>
      <c r="B50" s="496"/>
      <c r="C50" s="489"/>
      <c r="D50" s="487" t="s">
        <v>433</v>
      </c>
      <c r="E50" s="502"/>
    </row>
    <row r="51" spans="1:5" ht="13">
      <c r="A51" s="414"/>
      <c r="B51" s="496"/>
      <c r="C51" s="497"/>
      <c r="D51" s="354" t="s">
        <v>190</v>
      </c>
      <c r="E51" s="502"/>
    </row>
    <row r="52" spans="1:5">
      <c r="A52" s="414"/>
      <c r="B52" s="496"/>
      <c r="C52" s="497"/>
      <c r="D52" s="414"/>
      <c r="E52" s="414"/>
    </row>
  </sheetData>
  <mergeCells count="5">
    <mergeCell ref="A4:D4"/>
    <mergeCell ref="A5:D5"/>
    <mergeCell ref="A6:D6"/>
    <mergeCell ref="A47:D47"/>
    <mergeCell ref="A38:B38"/>
  </mergeCells>
  <printOptions horizontalCentered="1"/>
  <pageMargins left="0.39370078740157483" right="0.39370078740157483" top="0.39370078740157483" bottom="0.39370078740157483" header="0.39370078740157483" footer="0.39370078740157483"/>
  <pageSetup paperSize="5" scale="86" firstPageNumber="10" orientation="landscape"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P29"/>
  <sheetViews>
    <sheetView showGridLines="0" zoomScaleNormal="100" workbookViewId="0"/>
  </sheetViews>
  <sheetFormatPr defaultColWidth="8.54296875" defaultRowHeight="14"/>
  <cols>
    <col min="1" max="1" width="60.453125" style="21" customWidth="1"/>
    <col min="2" max="2" width="8.54296875" style="30" customWidth="1"/>
    <col min="3" max="3" width="13.54296875" style="21" customWidth="1"/>
    <col min="4" max="4" width="8.54296875" style="21" customWidth="1"/>
    <col min="5" max="5" width="13.54296875" style="21" customWidth="1"/>
    <col min="6" max="6" width="8.54296875" style="21" customWidth="1"/>
    <col min="7" max="7" width="13.54296875" style="21" customWidth="1"/>
    <col min="8" max="8" width="8.54296875" style="21" customWidth="1"/>
    <col min="9" max="9" width="13.54296875" style="21" customWidth="1"/>
    <col min="10" max="10" width="8.54296875" style="21" customWidth="1"/>
    <col min="11" max="11" width="13.54296875" style="21" customWidth="1"/>
    <col min="12" max="12" width="8.54296875" style="21" customWidth="1"/>
    <col min="13" max="13" width="13.54296875" style="21" customWidth="1"/>
    <col min="14" max="14" width="8.54296875" style="21" customWidth="1"/>
    <col min="15" max="15" width="13.54296875" style="21" customWidth="1"/>
    <col min="16" max="16384" width="8.54296875" style="21"/>
  </cols>
  <sheetData>
    <row r="1" spans="1:16" ht="24">
      <c r="O1" s="149" t="s">
        <v>31</v>
      </c>
    </row>
    <row r="2" spans="1:16" ht="20.9" customHeight="1">
      <c r="B2" s="247"/>
      <c r="O2" s="149"/>
    </row>
    <row r="3" spans="1:16" s="145" customFormat="1" ht="15" customHeight="1">
      <c r="A3" s="150" t="s">
        <v>32</v>
      </c>
      <c r="E3" s="146"/>
      <c r="N3" s="151"/>
      <c r="O3" s="152" t="s">
        <v>33</v>
      </c>
    </row>
    <row r="4" spans="1:16" s="15" customFormat="1" ht="20.9" customHeight="1">
      <c r="A4" s="563" t="s">
        <v>191</v>
      </c>
      <c r="B4" s="563"/>
      <c r="C4" s="564"/>
      <c r="D4" s="564"/>
      <c r="E4" s="564"/>
      <c r="F4" s="564"/>
      <c r="G4" s="564"/>
      <c r="H4" s="564"/>
      <c r="I4" s="564"/>
      <c r="J4" s="564"/>
      <c r="K4" s="564"/>
      <c r="L4" s="564"/>
      <c r="M4" s="564"/>
      <c r="N4" s="564"/>
      <c r="O4" s="564"/>
    </row>
    <row r="5" spans="1:16" ht="23.9" customHeight="1">
      <c r="A5" s="590" t="s">
        <v>192</v>
      </c>
      <c r="B5" s="590"/>
      <c r="C5" s="590"/>
      <c r="D5" s="590"/>
      <c r="E5" s="590"/>
      <c r="F5" s="590"/>
      <c r="G5" s="590"/>
      <c r="H5" s="590"/>
      <c r="I5" s="590"/>
      <c r="J5" s="590"/>
      <c r="K5" s="590"/>
      <c r="L5" s="590"/>
      <c r="M5" s="590"/>
      <c r="N5" s="590"/>
      <c r="O5" s="590"/>
    </row>
    <row r="6" spans="1:16" s="31" customFormat="1" ht="12.65" customHeight="1">
      <c r="A6" s="566" t="s">
        <v>69</v>
      </c>
      <c r="B6" s="566"/>
      <c r="C6" s="566"/>
      <c r="D6" s="566"/>
      <c r="E6" s="566"/>
      <c r="F6" s="566"/>
      <c r="G6" s="566"/>
      <c r="H6" s="566"/>
      <c r="I6" s="566"/>
      <c r="J6" s="566"/>
      <c r="K6" s="566"/>
      <c r="L6" s="566"/>
      <c r="M6" s="566"/>
      <c r="N6" s="566"/>
      <c r="O6" s="566"/>
    </row>
    <row r="7" spans="1:16" s="31" customFormat="1" ht="14.9" customHeight="1">
      <c r="B7" s="32"/>
    </row>
    <row r="8" spans="1:16" s="15" customFormat="1" ht="21" customHeight="1">
      <c r="A8" s="186"/>
      <c r="B8" s="588" t="s">
        <v>193</v>
      </c>
      <c r="C8" s="589"/>
      <c r="D8" s="588" t="s">
        <v>194</v>
      </c>
      <c r="E8" s="589"/>
      <c r="F8" s="588" t="s">
        <v>195</v>
      </c>
      <c r="G8" s="589"/>
      <c r="H8" s="588" t="s">
        <v>196</v>
      </c>
      <c r="I8" s="589"/>
      <c r="J8" s="588" t="s">
        <v>197</v>
      </c>
      <c r="K8" s="589"/>
      <c r="L8" s="588" t="s">
        <v>198</v>
      </c>
      <c r="M8" s="589"/>
      <c r="N8" s="588" t="s">
        <v>199</v>
      </c>
      <c r="O8" s="589"/>
    </row>
    <row r="9" spans="1:16" s="15" customFormat="1" ht="14.15" customHeight="1">
      <c r="A9" s="137" t="s">
        <v>200</v>
      </c>
      <c r="B9" s="52">
        <v>3000010010</v>
      </c>
      <c r="C9" s="17"/>
      <c r="D9" s="52">
        <f>B9+1000</f>
        <v>3000011010</v>
      </c>
      <c r="E9" s="17"/>
      <c r="F9" s="52">
        <f>B9+2000</f>
        <v>3000012010</v>
      </c>
      <c r="G9" s="17"/>
      <c r="H9" s="52">
        <f>B9+3000</f>
        <v>3000013010</v>
      </c>
      <c r="I9" s="17"/>
      <c r="J9" s="52">
        <f>B9+4000</f>
        <v>3000014010</v>
      </c>
      <c r="K9" s="17"/>
      <c r="L9" s="52">
        <f>B9+5000</f>
        <v>3000015010</v>
      </c>
      <c r="M9" s="17"/>
      <c r="N9" s="52">
        <f>B9+9000</f>
        <v>3000019010</v>
      </c>
      <c r="O9" s="17"/>
    </row>
    <row r="10" spans="1:16" s="15" customFormat="1" ht="14.15" customHeight="1">
      <c r="A10" s="137" t="s">
        <v>201</v>
      </c>
      <c r="B10" s="52">
        <v>3000010020</v>
      </c>
      <c r="C10" s="17"/>
      <c r="D10" s="52">
        <f t="shared" ref="D10:D15" si="0">B10+1000</f>
        <v>3000011020</v>
      </c>
      <c r="E10" s="17"/>
      <c r="F10" s="52">
        <f t="shared" ref="F10:F15" si="1">B10+2000</f>
        <v>3000012020</v>
      </c>
      <c r="G10" s="17"/>
      <c r="H10" s="52">
        <f t="shared" ref="H10:H15" si="2">B10+3000</f>
        <v>3000013020</v>
      </c>
      <c r="I10" s="17"/>
      <c r="J10" s="52">
        <f t="shared" ref="J10:J15" si="3">B10+4000</f>
        <v>3000014020</v>
      </c>
      <c r="K10" s="17"/>
      <c r="L10" s="52">
        <f t="shared" ref="L10:L15" si="4">B10+5000</f>
        <v>3000015020</v>
      </c>
      <c r="M10" s="17"/>
      <c r="N10" s="52">
        <f t="shared" ref="N10:N15" si="5">B10+9000</f>
        <v>3000019020</v>
      </c>
      <c r="O10" s="17"/>
    </row>
    <row r="11" spans="1:16" s="15" customFormat="1" ht="14.15" customHeight="1">
      <c r="A11" s="137" t="s">
        <v>202</v>
      </c>
      <c r="B11" s="52">
        <v>3000010030</v>
      </c>
      <c r="C11" s="17"/>
      <c r="D11" s="52">
        <f t="shared" si="0"/>
        <v>3000011030</v>
      </c>
      <c r="E11" s="17"/>
      <c r="F11" s="52">
        <f t="shared" si="1"/>
        <v>3000012030</v>
      </c>
      <c r="G11" s="17"/>
      <c r="H11" s="52">
        <f t="shared" si="2"/>
        <v>3000013030</v>
      </c>
      <c r="I11" s="17"/>
      <c r="J11" s="52">
        <f t="shared" si="3"/>
        <v>3000014030</v>
      </c>
      <c r="K11" s="17"/>
      <c r="L11" s="52">
        <f t="shared" si="4"/>
        <v>3000015030</v>
      </c>
      <c r="M11" s="17"/>
      <c r="N11" s="52">
        <f t="shared" si="5"/>
        <v>3000019030</v>
      </c>
      <c r="O11" s="17"/>
    </row>
    <row r="12" spans="1:16" s="15" customFormat="1" ht="14.15" customHeight="1">
      <c r="A12" s="137" t="s">
        <v>203</v>
      </c>
      <c r="B12" s="52">
        <v>3000010040</v>
      </c>
      <c r="C12" s="17"/>
      <c r="D12" s="52">
        <f t="shared" si="0"/>
        <v>3000011040</v>
      </c>
      <c r="E12" s="17"/>
      <c r="F12" s="52">
        <f t="shared" si="1"/>
        <v>3000012040</v>
      </c>
      <c r="G12" s="17"/>
      <c r="H12" s="52">
        <f t="shared" si="2"/>
        <v>3000013040</v>
      </c>
      <c r="I12" s="17"/>
      <c r="J12" s="52">
        <f t="shared" si="3"/>
        <v>3000014040</v>
      </c>
      <c r="K12" s="17"/>
      <c r="L12" s="52">
        <f t="shared" si="4"/>
        <v>3000015040</v>
      </c>
      <c r="M12" s="17"/>
      <c r="N12" s="52">
        <f t="shared" si="5"/>
        <v>3000019040</v>
      </c>
      <c r="O12" s="17"/>
    </row>
    <row r="13" spans="1:16" s="15" customFormat="1" ht="14.15" customHeight="1">
      <c r="A13" s="137" t="s">
        <v>204</v>
      </c>
      <c r="B13" s="52">
        <v>3000010050</v>
      </c>
      <c r="C13" s="17"/>
      <c r="D13" s="52">
        <f t="shared" si="0"/>
        <v>3000011050</v>
      </c>
      <c r="E13" s="17"/>
      <c r="F13" s="52">
        <f t="shared" si="1"/>
        <v>3000012050</v>
      </c>
      <c r="G13" s="17"/>
      <c r="H13" s="52">
        <f t="shared" si="2"/>
        <v>3000013050</v>
      </c>
      <c r="I13" s="17"/>
      <c r="J13" s="52">
        <f t="shared" si="3"/>
        <v>3000014050</v>
      </c>
      <c r="K13" s="17"/>
      <c r="L13" s="52">
        <f t="shared" si="4"/>
        <v>3000015050</v>
      </c>
      <c r="M13" s="17"/>
      <c r="N13" s="52">
        <f t="shared" si="5"/>
        <v>3000019050</v>
      </c>
      <c r="O13" s="17"/>
    </row>
    <row r="14" spans="1:16" s="15" customFormat="1" ht="14.15" customHeight="1">
      <c r="A14" s="277" t="s">
        <v>205</v>
      </c>
      <c r="B14" s="52">
        <v>3000010060</v>
      </c>
      <c r="C14" s="17"/>
      <c r="D14" s="52">
        <f t="shared" si="0"/>
        <v>3000011060</v>
      </c>
      <c r="E14" s="17"/>
      <c r="F14" s="52">
        <f t="shared" si="1"/>
        <v>3000012060</v>
      </c>
      <c r="G14" s="17"/>
      <c r="H14" s="52">
        <f t="shared" si="2"/>
        <v>3000013060</v>
      </c>
      <c r="I14" s="17"/>
      <c r="J14" s="52">
        <f t="shared" si="3"/>
        <v>3000014060</v>
      </c>
      <c r="K14" s="17"/>
      <c r="L14" s="52">
        <f t="shared" si="4"/>
        <v>3000015060</v>
      </c>
      <c r="M14" s="17"/>
      <c r="N14" s="52">
        <f t="shared" si="5"/>
        <v>3000019060</v>
      </c>
      <c r="O14" s="17"/>
      <c r="P14" s="279"/>
    </row>
    <row r="15" spans="1:16" s="15" customFormat="1" ht="14.15" customHeight="1">
      <c r="A15" s="137" t="s">
        <v>206</v>
      </c>
      <c r="B15" s="52">
        <v>3000010070</v>
      </c>
      <c r="C15" s="17"/>
      <c r="D15" s="52">
        <f t="shared" si="0"/>
        <v>3000011070</v>
      </c>
      <c r="E15" s="17"/>
      <c r="F15" s="52">
        <f t="shared" si="1"/>
        <v>3000012070</v>
      </c>
      <c r="G15" s="17"/>
      <c r="H15" s="52">
        <f t="shared" si="2"/>
        <v>3000013070</v>
      </c>
      <c r="I15" s="17"/>
      <c r="J15" s="52">
        <f t="shared" si="3"/>
        <v>3000014070</v>
      </c>
      <c r="K15" s="17"/>
      <c r="L15" s="52">
        <f t="shared" si="4"/>
        <v>3000015070</v>
      </c>
      <c r="M15" s="17"/>
      <c r="N15" s="52">
        <f t="shared" si="5"/>
        <v>3000019070</v>
      </c>
      <c r="O15" s="17"/>
    </row>
    <row r="16" spans="1:16" s="15" customFormat="1" ht="36" customHeight="1">
      <c r="A16" s="187" t="s">
        <v>207</v>
      </c>
      <c r="B16" s="52">
        <v>3000010071</v>
      </c>
      <c r="C16" s="17"/>
      <c r="D16" s="52">
        <f>B16+1000</f>
        <v>3000011071</v>
      </c>
      <c r="E16" s="17"/>
      <c r="F16" s="52">
        <f>B16+2000</f>
        <v>3000012071</v>
      </c>
      <c r="G16" s="17"/>
      <c r="H16" s="52">
        <f>B16+3000</f>
        <v>3000013071</v>
      </c>
      <c r="I16" s="17"/>
      <c r="J16" s="52">
        <f>B16+4000</f>
        <v>3000014071</v>
      </c>
      <c r="K16" s="17"/>
      <c r="L16" s="52">
        <f>B16+5000</f>
        <v>3000015071</v>
      </c>
      <c r="M16" s="17"/>
      <c r="N16" s="52">
        <f>B16+9000</f>
        <v>3000019071</v>
      </c>
      <c r="O16" s="17"/>
    </row>
    <row r="17" spans="1:15" s="15" customFormat="1" ht="24.65" customHeight="1">
      <c r="A17" s="270"/>
      <c r="B17" s="58"/>
      <c r="C17" s="41"/>
      <c r="D17" s="58"/>
      <c r="E17" s="41"/>
      <c r="F17" s="58"/>
      <c r="G17" s="41"/>
      <c r="H17" s="58"/>
      <c r="I17" s="41"/>
      <c r="J17" s="58"/>
      <c r="K17" s="41"/>
      <c r="L17" s="58"/>
      <c r="M17" s="41"/>
      <c r="N17" s="58"/>
      <c r="O17" s="41"/>
    </row>
    <row r="18" spans="1:15" s="92" customFormat="1" ht="14.15" customHeight="1">
      <c r="B18" s="188"/>
      <c r="D18" s="188"/>
      <c r="F18" s="188"/>
      <c r="H18" s="188"/>
      <c r="J18" s="188"/>
      <c r="L18" s="188"/>
      <c r="N18" s="188"/>
    </row>
    <row r="19" spans="1:15" s="92" customFormat="1" ht="14.15" customHeight="1">
      <c r="A19" s="81" t="s">
        <v>208</v>
      </c>
      <c r="B19" s="52">
        <v>3000010076</v>
      </c>
      <c r="C19" s="81"/>
      <c r="D19" s="265"/>
      <c r="E19" s="264"/>
      <c r="F19" s="263"/>
      <c r="G19" s="264"/>
      <c r="H19" s="263"/>
      <c r="I19" s="264"/>
      <c r="J19" s="263"/>
      <c r="K19" s="264"/>
      <c r="L19" s="263"/>
      <c r="M19" s="264"/>
      <c r="N19" s="263"/>
      <c r="O19" s="262"/>
    </row>
    <row r="20" spans="1:15" s="92" customFormat="1" ht="14.15" customHeight="1">
      <c r="A20" s="81" t="s">
        <v>209</v>
      </c>
      <c r="B20" s="52">
        <v>3000010077</v>
      </c>
      <c r="C20" s="81"/>
      <c r="D20" s="261"/>
      <c r="E20" s="260"/>
      <c r="F20" s="259"/>
      <c r="G20" s="260"/>
      <c r="H20" s="259"/>
      <c r="I20" s="260"/>
      <c r="J20" s="259"/>
      <c r="K20" s="260"/>
      <c r="L20" s="259"/>
      <c r="M20" s="260"/>
      <c r="N20" s="259"/>
      <c r="O20" s="258"/>
    </row>
    <row r="21" spans="1:15" s="15" customFormat="1" ht="14.15" customHeight="1">
      <c r="A21" s="189" t="s">
        <v>210</v>
      </c>
      <c r="B21" s="52">
        <v>3000010080</v>
      </c>
      <c r="C21" s="17"/>
      <c r="D21" s="52">
        <f>B21+1000</f>
        <v>3000011080</v>
      </c>
      <c r="E21" s="17"/>
      <c r="F21" s="52">
        <f>B21+2000</f>
        <v>3000012080</v>
      </c>
      <c r="G21" s="17"/>
      <c r="H21" s="52">
        <f>B21+3000</f>
        <v>3000013080</v>
      </c>
      <c r="I21" s="17"/>
      <c r="J21" s="52">
        <f>B21+4000</f>
        <v>3000014080</v>
      </c>
      <c r="K21" s="17"/>
      <c r="L21" s="52">
        <f>B21+5000</f>
        <v>3000015080</v>
      </c>
      <c r="M21" s="17"/>
      <c r="N21" s="52">
        <f>B21+9000</f>
        <v>3000019080</v>
      </c>
      <c r="O21" s="17"/>
    </row>
    <row r="22" spans="1:15" s="15" customFormat="1" ht="14.15" customHeight="1">
      <c r="B22" s="16"/>
    </row>
    <row r="23" spans="1:15" s="15" customFormat="1" ht="14.15" customHeight="1">
      <c r="B23" s="16"/>
      <c r="O23" s="487" t="s">
        <v>433</v>
      </c>
    </row>
    <row r="24" spans="1:15" s="15" customFormat="1" ht="14.15" customHeight="1">
      <c r="B24" s="16"/>
      <c r="O24" s="18" t="s">
        <v>211</v>
      </c>
    </row>
    <row r="25" spans="1:15" s="15" customFormat="1" ht="14.15" customHeight="1">
      <c r="B25" s="16"/>
    </row>
    <row r="26" spans="1:15" s="15" customFormat="1" ht="14.15" customHeight="1">
      <c r="B26" s="16"/>
    </row>
    <row r="27" spans="1:15" s="15" customFormat="1" ht="14.15" customHeight="1">
      <c r="B27" s="16"/>
    </row>
    <row r="28" spans="1:15" s="15" customFormat="1" ht="14.15" customHeight="1">
      <c r="B28" s="16"/>
    </row>
    <row r="29" spans="1:15" s="15" customFormat="1" ht="14.15" customHeight="1">
      <c r="B29" s="16"/>
    </row>
  </sheetData>
  <customSheetViews>
    <customSheetView guid="{4C41525E-EFC1-47E0-ADE3-11DC816135E6}">
      <pageMargins left="0" right="0" top="0" bottom="0" header="0" footer="0"/>
      <pageSetup orientation="landscape" r:id="rId1"/>
    </customSheetView>
  </customSheetViews>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39370078740157483" footer="0.39370078740157483"/>
  <pageSetup paperSize="5" scale="86" orientation="landscape" r:id="rId2"/>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Analysis" ma:contentTypeID="0x0101004C081EED9C90B54F98FF06E55CA4DAAAF03F00B07DD22079A88F4A9408F677C82532CE" ma:contentTypeVersion="10" ma:contentTypeDescription="Create a new document." ma:contentTypeScope="" ma:versionID="bedac294f52dc362f0cbe456f67a6cce">
  <xsd:schema xmlns:xsd="http://www.w3.org/2001/XMLSchema" xmlns:xs="http://www.w3.org/2001/XMLSchema" xmlns:p="http://schemas.microsoft.com/office/2006/metadata/properties" xmlns:ns1="http://schemas.microsoft.com/sharepoint/v3" xmlns:ns2="fecb3a15-ec4f-4650-8ab4-18722f579a21" xmlns:ns3="f5a7e35f-036f-43ba-9bd6-dfccb735f6f0" xmlns:ns4="8b829937-365a-4b64-bbaa-30c6f9eee2b9" targetNamespace="http://schemas.microsoft.com/office/2006/metadata/properties" ma:root="true" ma:fieldsID="b838da4ae1d0dfac66595ecbf86a022e" ns1:_="" ns2:_="" ns3:_="" ns4:_="">
    <xsd:import namespace="http://schemas.microsoft.com/sharepoint/v3"/>
    <xsd:import namespace="fecb3a15-ec4f-4650-8ab4-18722f579a21"/>
    <xsd:import namespace="f5a7e35f-036f-43ba-9bd6-dfccb735f6f0"/>
    <xsd:import namespace="8b829937-365a-4b64-bbaa-30c6f9eee2b9"/>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xsd:element ref="ns2:OsfiSensitivity"/>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g6aadb9293ad4d8fba37a358bcaa27eb" minOccurs="0"/>
                <xsd:element ref="ns3:d8662c420ae441af9b77c21287174095" minOccurs="0"/>
                <xsd:element ref="ns4:k5f8aeaceeb7434cbd9becc33a65ad3e" minOccurs="0"/>
                <xsd:element ref="ns4:fc113c14c0e54f079b941e03fbdf340b" minOccurs="0"/>
                <xsd:element ref="ns4:OsfiPeerGroup" minOccurs="0"/>
                <xsd:element ref="ns4:OsfiSupervisoryArea" minOccurs="0"/>
                <xsd:element ref="ns4:a36c359446dc4635be72f7f662985508" minOccurs="0"/>
                <xsd:element ref="ns2:pd5e1fd5a7e64ff28ea28d0be5cac3eb" minOccurs="0"/>
                <xsd:element ref="ns4:OsfiSortableZFIExternalOrganization" minOccurs="0"/>
                <xsd:element ref="ns4:f71563bc237448539d0a415ecd52b284" minOccurs="0"/>
                <xsd:element ref="ns4:l3ddcbf70d1346efa991b9cec7ac248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cf9e008c-0c6f-42b7-ade4-c657cadf6a52}" ma:internalName="TaxCatchAll" ma:showField="CatchAllData" ma:web="8b829937-365a-4b64-bbaa-30c6f9eee2b9">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cf9e008c-0c6f-42b7-ade4-c657cadf6a52}" ma:internalName="TaxCatchAllLabel" ma:readOnly="true" ma:showField="CatchAllDataLabel" ma:web="8b829937-365a-4b64-bbaa-30c6f9eee2b9">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g6aadb9293ad4d8fba37a358bcaa27eb" ma:index="36"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48"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38"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b829937-365a-4b64-bbaa-30c6f9eee2b9" elementFormDefault="qualified">
    <xsd:import namespace="http://schemas.microsoft.com/office/2006/documentManagement/types"/>
    <xsd:import namespace="http://schemas.microsoft.com/office/infopath/2007/PartnerControls"/>
    <xsd:element name="k5f8aeaceeb7434cbd9becc33a65ad3e" ma:index="40"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fc113c14c0e54f079b941e03fbdf340b" ma:index="42" nillable="true" ma:taxonomy="true" ma:internalName="fc113c14c0e54f079b941e03fbdf340b" ma:taxonomyFieldName="OsfiFIName" ma:displayName="FI Name" ma:readOnly="true" ma:fieldId="{fc113c14-c0e5-4f07-9b94-1e03fbdf340b}" ma:taxonomyMulti="true" ma:sspId="5a244423-8296-4638-a455-97eee7008da3" ma:termSetId="bbc1470d-a486-4861-8558-54557fa29200" ma:anchorId="00000000-0000-0000-0000-000000000000" ma:open="false" ma:isKeyword="false">
      <xsd:complexType>
        <xsd:sequence>
          <xsd:element ref="pc:Terms" minOccurs="0" maxOccurs="1"/>
        </xsd:sequence>
      </xsd:complexType>
    </xsd:element>
    <xsd:element name="OsfiPeerGroup" ma:index="44"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OsfiSupervisoryArea" ma:index="45" nillable="true" ma:displayName="Supervisory Area" ma:format="Dropdown" ma:hidden="true" ma:internalName="OsfiSupervisoryArea" ma:readOnly="true">
      <xsd:simpleType>
        <xsd:restriction base="dms:Choice">
          <xsd:enumeration value="Accounting"/>
          <xsd:enumeration value="Actuarial"/>
          <xsd:enumeration value="Anti Money Laundering"/>
          <xsd:enumeration value="Compliance"/>
          <xsd:enumeration value="Corporate Governance"/>
          <xsd:enumeration value="Credit Risk"/>
          <xsd:enumeration value="Culture and Conduct Risk"/>
          <xsd:enumeration value="Deposit Taking Institutions"/>
          <xsd:enumeration value="Life Insurance"/>
          <xsd:enumeration value="Market Risk and Liquidity"/>
          <xsd:enumeration value="Model Risk"/>
          <xsd:enumeration value="Mortgage Insurance"/>
          <xsd:enumeration value="Operational Risk"/>
          <xsd:enumeration value="Property and Casualty Insurance"/>
          <xsd:enumeration value="Recovery and Resolution"/>
          <xsd:enumeration value="Regulatory Data"/>
          <xsd:enumeration value="Risk Measurement"/>
          <xsd:enumeration value="Risk Surveillance"/>
          <xsd:enumeration value="Securities Administration"/>
          <xsd:enumeration value="Supervision Management and Oversight"/>
          <xsd:enumeration value="Technology Risk"/>
        </xsd:restriction>
      </xsd:simpleType>
    </xsd:element>
    <xsd:element name="a36c359446dc4635be72f7f662985508" ma:index="46"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sfiSortableZFIExternalOrganization" ma:index="50" nillable="true" ma:displayName="External Organization" ma:hidden="true" ma:internalName="OsfiSortableZFIExternalOrganization" ma:readOnly="false">
      <xsd:simpleType>
        <xsd:restriction base="dms:Text"/>
      </xsd:simpleType>
    </xsd:element>
    <xsd:element name="f71563bc237448539d0a415ecd52b284" ma:index="51" nillable="true" ma:taxonomy="true" ma:internalName="f71563bc237448539d0a415ecd52b284" ma:taxonomyFieldName="OsfiInformationProvider" ma:displayName="Information Provider" ma:indexed="true" ma:readOnly="false" ma:fieldId="{f71563bc-2374-4853-9d0a-415ecd52b284}" ma:sspId="5a244423-8296-4638-a455-97eee7008da3" ma:termSetId="2ef57f7a-fe61-4dd1-81ca-814fe5701570" ma:anchorId="00000000-0000-0000-0000-000000000000" ma:open="false" ma:isKeyword="false">
      <xsd:complexType>
        <xsd:sequence>
          <xsd:element ref="pc:Terms" minOccurs="0" maxOccurs="1"/>
        </xsd:sequence>
      </xsd:complexType>
    </xsd:element>
    <xsd:element name="l3ddcbf70d1346efa991b9cec7ac2488" ma:index="53" nillable="true" ma:taxonomy="true" ma:internalName="l3ddcbf70d1346efa991b9cec7ac2488" ma:taxonomyFieldName="OsfiSupervisoryAreaMM" ma:displayName="Supervisory Area" ma:indexed="true" ma:readOnly="true" ma:fieldId="{53ddcbf7-0d13-46ef-a991-b9cec7ac2488}" ma:sspId="5a244423-8296-4638-a455-97eee7008da3" ma:termSetId="d44da03d-3238-4a7c-aef4-370c87409f9d"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Initiatives</TermName>
          <TermId xmlns="http://schemas.microsoft.com/office/infopath/2007/PartnerControls">80e21237-20e3-4285-8eeb-ba3816a2d218</TermId>
        </TermInfo>
      </Terms>
    </d8662c420ae441af9b77c21287174095>
    <OsfiDescription xmlns="fecb3a15-ec4f-4650-8ab4-18722f579a21" xsi:nil="true"/>
    <OsfiSupervisoryArea xmlns="8b829937-365a-4b64-bbaa-30c6f9eee2b9" xsi:nil="true"/>
    <pd5e1fd5a7e64ff28ea28d0be5cac3eb xmlns="fecb3a15-ec4f-4650-8ab4-18722f579a21">
      <Terms xmlns="http://schemas.microsoft.com/office/infopath/2007/PartnerControls"/>
    </pd5e1fd5a7e64ff28ea28d0be5cac3eb>
    <OsfiSensitivity xmlns="fecb3a15-ec4f-4650-8ab4-18722f579a21">Protected B</OsfiSensitivity>
    <OsfiSent xmlns="fecb3a15-ec4f-4650-8ab4-18722f579a21" xsi:nil="true"/>
    <TaxCatchAll xmlns="fecb3a15-ec4f-4650-8ab4-18722f579a21">
      <Value>568</Value>
      <Value>180</Value>
      <Value>7</Value>
      <Value>5</Value>
      <Value>582</Value>
      <Value>3</Value>
      <Value>1</Value>
    </TaxCatchAll>
    <OsfiAuthor xmlns="fecb3a15-ec4f-4650-8ab4-18722f579a21">
      <UserInfo>
        <DisplayName/>
        <AccountId xsi:nil="true"/>
        <AccountType/>
      </UserInfo>
    </OsfiAuthor>
    <OsfiLanguage xmlns="fecb3a15-ec4f-4650-8ab4-18722f579a21">English</OsfiLanguage>
    <OsfiLivelinkID xmlns="fecb3a15-ec4f-4650-8ab4-18722f579a21" xsi:nil="true"/>
    <f71563bc237448539d0a415ecd52b284 xmlns="8b829937-365a-4b64-bbaa-30c6f9eee2b9">
      <Terms xmlns="http://schemas.microsoft.com/office/infopath/2007/PartnerControls"/>
    </f71563bc237448539d0a415ecd52b284>
    <OsfiCc xmlns="fecb3a15-ec4f-4650-8ab4-18722f579a21" xsi:nil="true"/>
    <OsfiEmailFrom xmlns="fecb3a15-ec4f-4650-8ab4-18722f579a21" xsi:nil="true"/>
    <OsfiExternalAuthor xmlns="fecb3a15-ec4f-4650-8ab4-18722f579a21" xsi:nil="true"/>
    <OsfiCalendarYear xmlns="fecb3a15-ec4f-4650-8ab4-18722f579a21">2025</OsfiCalendarYear>
    <OsfiCheckedOutDate xmlns="fecb3a15-ec4f-4650-8ab4-18722f579a21" xsi:nil="true"/>
    <OsfiSortableZFIExternalOrganization xmlns="8b829937-365a-4b64-bbaa-30c6f9eee2b9" xsi:nil="true"/>
    <OsfiApprovedBy xmlns="fecb3a15-ec4f-4650-8ab4-18722f579a21" xsi:nil="true"/>
    <OsfiAttachment xmlns="fecb3a15-ec4f-4650-8ab4-18722f579a21">false</OsfiAttachment>
    <OsfiTo xmlns="fecb3a15-ec4f-4650-8ab4-18722f579a21" xsi:nil="true"/>
    <OsfiReceived xmlns="fecb3a15-ec4f-4650-8ab4-18722f579a21" xsi:nil="true"/>
    <fc113c14c0e54f079b941e03fbdf340b xmlns="8b829937-365a-4b64-bbaa-30c6f9eee2b9">
      <Terms xmlns="http://schemas.microsoft.com/office/infopath/2007/PartnerControls"/>
    </fc113c14c0e54f079b941e03fbdf340b>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Capital Insurance (330100)</TermName>
          <TermId xmlns="http://schemas.microsoft.com/office/infopath/2007/PartnerControls">6734a406-def5-45e1-88f4-7bd597d9a730</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Analyze and Report on Risk</TermName>
          <TermId xmlns="http://schemas.microsoft.com/office/infopath/2007/PartnerControls">ac95ab2b-0945-4ba0-b11b-ca51ee352d54</TermId>
        </TermInfo>
      </Terms>
    </ec0866d5501a4e288cc256e554a42ca0>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a36c359446dc4635be72f7f662985508 xmlns="8b829937-365a-4b64-bbaa-30c6f9eee2b9">
      <Terms xmlns="http://schemas.microsoft.com/office/infopath/2007/PartnerControls">
        <TermInfo xmlns="http://schemas.microsoft.com/office/infopath/2007/PartnerControls">
          <TermName xmlns="http://schemas.microsoft.com/office/infopath/2007/PartnerControls">Life Insurance Capital Adequacy Test (LICAT)</TermName>
          <TermId xmlns="http://schemas.microsoft.com/office/infopath/2007/PartnerControls">7e0152d0-b2a7-4736-8926-c4b08cbc5b6b</TermId>
        </TermInfo>
      </Terms>
    </a36c359446dc4635be72f7f662985508>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l3ddcbf70d1346efa991b9cec7ac2488 xmlns="8b829937-365a-4b64-bbaa-30c6f9eee2b9">
      <Terms xmlns="http://schemas.microsoft.com/office/infopath/2007/PartnerControls"/>
    </l3ddcbf70d1346efa991b9cec7ac2488>
    <k5f8aeaceeb7434cbd9becc33a65ad3e xmlns="8b829937-365a-4b64-bbaa-30c6f9eee2b9">
      <Terms xmlns="http://schemas.microsoft.com/office/infopath/2007/PartnerControls"/>
    </k5f8aeaceeb7434cbd9becc33a65ad3e>
    <_dlc_DocId xmlns="fecb3a15-ec4f-4650-8ab4-18722f579a21">F210-1988974030-18446</_dlc_DocId>
    <_dlc_DocIdUrl xmlns="fecb3a15-ec4f-4650-8ab4-18722f579a21">
      <Url>https://011gc.sharepoint.com/sites/espace-initiatives/_layouts/15/DocIdRedir.aspx?ID=F210-1988974030-18446</Url>
      <Description>F210-1988974030-18446</Description>
    </_dlc_DocIdUrl>
    <OsfiPeerGroup xmlns="8b829937-365a-4b64-bbaa-30c6f9eee2b9" xsi:nil="true"/>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5a244423-8296-4638-a455-97eee7008da3" ContentTypeId="0x0101004C081EED9C90B54F98FF06E55CA4DAAAF03F" PreviousValue="false" LastSyncTimeStamp="2022-10-06T05:00:10.7Z"/>
</file>

<file path=customXml/itemProps1.xml><?xml version="1.0" encoding="utf-8"?>
<ds:datastoreItem xmlns:ds="http://schemas.openxmlformats.org/officeDocument/2006/customXml" ds:itemID="{A86C46AB-7BB4-4B8D-828D-367FECA70F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8b829937-365a-4b64-bbaa-30c6f9eee2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5FB480-B5B1-4D4E-BC62-83DEB7225279}">
  <ds:schemaRefs>
    <ds:schemaRef ds:uri="http://purl.org/dc/dcmitype/"/>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8b829937-365a-4b64-bbaa-30c6f9eee2b9"/>
    <ds:schemaRef ds:uri="http://www.w3.org/XML/1998/namespace"/>
    <ds:schemaRef ds:uri="f5a7e35f-036f-43ba-9bd6-dfccb735f6f0"/>
    <ds:schemaRef ds:uri="fecb3a15-ec4f-4650-8ab4-18722f579a21"/>
    <ds:schemaRef ds:uri="http://schemas.microsoft.com/sharepoint/v3"/>
  </ds:schemaRefs>
</ds:datastoreItem>
</file>

<file path=customXml/itemProps3.xml><?xml version="1.0" encoding="utf-8"?>
<ds:datastoreItem xmlns:ds="http://schemas.openxmlformats.org/officeDocument/2006/customXml" ds:itemID="{E49510EC-D73B-4C29-A7DB-0FEF644184B0}">
  <ds:schemaRefs>
    <ds:schemaRef ds:uri="http://schemas.microsoft.com/sharepoint/events"/>
  </ds:schemaRefs>
</ds:datastoreItem>
</file>

<file path=customXml/itemProps4.xml><?xml version="1.0" encoding="utf-8"?>
<ds:datastoreItem xmlns:ds="http://schemas.openxmlformats.org/officeDocument/2006/customXml" ds:itemID="{0CF4B7FF-C300-4444-BE5E-6500231E91FD}">
  <ds:schemaRefs>
    <ds:schemaRef ds:uri="http://schemas.microsoft.com/sharepoint/v3/contenttype/forms"/>
  </ds:schemaRefs>
</ds:datastoreItem>
</file>

<file path=customXml/itemProps5.xml><?xml version="1.0" encoding="utf-8"?>
<ds:datastoreItem xmlns:ds="http://schemas.openxmlformats.org/officeDocument/2006/customXml" ds:itemID="{75266B45-380E-4175-9A1E-48AB3E5B5142}">
  <ds:schemaRefs>
    <ds:schemaRef ds:uri="Microsoft.SharePoint.Taxonomy.ContentTypeSync"/>
  </ds:schemaRefs>
</ds:datastoreItem>
</file>

<file path=docMetadata/LabelInfo.xml><?xml version="1.0" encoding="utf-8"?>
<clbl:labelList xmlns:clbl="http://schemas.microsoft.com/office/2020/mipLabelMetadata">
  <clbl:label id="{6acb643c-631f-4184-9527-fba327e9c2b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1080</vt:i4>
      </vt:variant>
    </vt:vector>
  </HeadingPairs>
  <TitlesOfParts>
    <vt:vector size="1099" baseType="lpstr">
      <vt:lpstr>COVER</vt:lpstr>
      <vt:lpstr>Attestation</vt:lpstr>
      <vt:lpstr>10.100</vt:lpstr>
      <vt:lpstr>10.500</vt:lpstr>
      <vt:lpstr>20.100</vt:lpstr>
      <vt:lpstr>20.200</vt:lpstr>
      <vt:lpstr>20.300</vt:lpstr>
      <vt:lpstr>20.600</vt:lpstr>
      <vt:lpstr>30.000</vt:lpstr>
      <vt:lpstr>50.000</vt:lpstr>
      <vt:lpstr>50.100</vt:lpstr>
      <vt:lpstr>60.000</vt:lpstr>
      <vt:lpstr>70.300</vt:lpstr>
      <vt:lpstr>70.400</vt:lpstr>
      <vt:lpstr>80.000</vt:lpstr>
      <vt:lpstr>90.000</vt:lpstr>
      <vt:lpstr>110.000</vt:lpstr>
      <vt:lpstr>120.000</vt:lpstr>
      <vt:lpstr>120.100</vt:lpstr>
      <vt:lpstr>'10.100'!D1010010010</vt:lpstr>
      <vt:lpstr>'10.100'!D1010010020</vt:lpstr>
      <vt:lpstr>'10.100'!D1010010030</vt:lpstr>
      <vt:lpstr>'10.100'!D1010010040</vt:lpstr>
      <vt:lpstr>'10.100'!D1010010050</vt:lpstr>
      <vt:lpstr>'10.100'!D1010010060</vt:lpstr>
      <vt:lpstr>'10.100'!D1010010070</vt:lpstr>
      <vt:lpstr>'10.100'!D1010010080</vt:lpstr>
      <vt:lpstr>'10.100'!D1010010160</vt:lpstr>
      <vt:lpstr>'10.100'!D1010010220</vt:lpstr>
      <vt:lpstr>'10.100'!D1010010290</vt:lpstr>
      <vt:lpstr>'10.100'!D1010010300</vt:lpstr>
      <vt:lpstr>'10.100'!D1010010310</vt:lpstr>
      <vt:lpstr>'10.100'!D1010010320</vt:lpstr>
      <vt:lpstr>'10.100'!D1010010330</vt:lpstr>
      <vt:lpstr>'10.100'!D1010010340</vt:lpstr>
      <vt:lpstr>'10.100'!D1010010360</vt:lpstr>
      <vt:lpstr>'110.000'!D11000010010</vt:lpstr>
      <vt:lpstr>'110.000'!D11000010011</vt:lpstr>
      <vt:lpstr>'110.000'!D11000010020</vt:lpstr>
      <vt:lpstr>'110.000'!D11000010030</vt:lpstr>
      <vt:lpstr>'110.000'!D11000010040</vt:lpstr>
      <vt:lpstr>'110.000'!D11000010050</vt:lpstr>
      <vt:lpstr>'110.000'!D11000010051</vt:lpstr>
      <vt:lpstr>'110.000'!D11000010060</vt:lpstr>
      <vt:lpstr>'110.000'!D11000010070</vt:lpstr>
      <vt:lpstr>'110.000'!D11000010080</vt:lpstr>
      <vt:lpstr>'110.000'!D11000010090</vt:lpstr>
      <vt:lpstr>'110.000'!D11000010091</vt:lpstr>
      <vt:lpstr>'110.000'!D11000010100</vt:lpstr>
      <vt:lpstr>'110.000'!D11000010110</vt:lpstr>
      <vt:lpstr>'110.000'!D11000010120</vt:lpstr>
      <vt:lpstr>'110.000'!D11000011010</vt:lpstr>
      <vt:lpstr>'110.000'!D11000011011</vt:lpstr>
      <vt:lpstr>'110.000'!D11000011020</vt:lpstr>
      <vt:lpstr>'110.000'!D11000011030</vt:lpstr>
      <vt:lpstr>'110.000'!D11000011040</vt:lpstr>
      <vt:lpstr>'110.000'!D11000011050</vt:lpstr>
      <vt:lpstr>'110.000'!D11000011051</vt:lpstr>
      <vt:lpstr>'110.000'!D11000011060</vt:lpstr>
      <vt:lpstr>'110.000'!D11000011070</vt:lpstr>
      <vt:lpstr>'110.000'!D11000011080</vt:lpstr>
      <vt:lpstr>'110.000'!D11000011090</vt:lpstr>
      <vt:lpstr>'110.000'!D11000011091</vt:lpstr>
      <vt:lpstr>'110.000'!D11000011100</vt:lpstr>
      <vt:lpstr>'110.000'!D11000011110</vt:lpstr>
      <vt:lpstr>'110.000'!D11000011120</vt:lpstr>
      <vt:lpstr>'110.000'!D11000012010</vt:lpstr>
      <vt:lpstr>'110.000'!D11000012011</vt:lpstr>
      <vt:lpstr>'110.000'!D11000012020</vt:lpstr>
      <vt:lpstr>'110.000'!D11000012030</vt:lpstr>
      <vt:lpstr>'110.000'!D11000012040</vt:lpstr>
      <vt:lpstr>'110.000'!D11000012050</vt:lpstr>
      <vt:lpstr>'110.000'!D11000012051</vt:lpstr>
      <vt:lpstr>'110.000'!D11000012060</vt:lpstr>
      <vt:lpstr>'110.000'!D11000012070</vt:lpstr>
      <vt:lpstr>'110.000'!D11000012080</vt:lpstr>
      <vt:lpstr>'110.000'!D11000012090</vt:lpstr>
      <vt:lpstr>'110.000'!D11000012091</vt:lpstr>
      <vt:lpstr>'110.000'!D11000012100</vt:lpstr>
      <vt:lpstr>'110.000'!D11000012110</vt:lpstr>
      <vt:lpstr>'110.000'!D11000012120</vt:lpstr>
      <vt:lpstr>'110.000'!D11000013010</vt:lpstr>
      <vt:lpstr>'110.000'!D11000013011</vt:lpstr>
      <vt:lpstr>'110.000'!D11000013020</vt:lpstr>
      <vt:lpstr>'110.000'!D11000013030</vt:lpstr>
      <vt:lpstr>'110.000'!D11000013040</vt:lpstr>
      <vt:lpstr>'110.000'!D11000013050</vt:lpstr>
      <vt:lpstr>'110.000'!D11000013051</vt:lpstr>
      <vt:lpstr>'110.000'!D11000013060</vt:lpstr>
      <vt:lpstr>'110.000'!D11000013070</vt:lpstr>
      <vt:lpstr>'110.000'!D11000013080</vt:lpstr>
      <vt:lpstr>'110.000'!D11000013090</vt:lpstr>
      <vt:lpstr>'110.000'!D11000013091</vt:lpstr>
      <vt:lpstr>'110.000'!D11000013100</vt:lpstr>
      <vt:lpstr>'110.000'!D11000013110</vt:lpstr>
      <vt:lpstr>'110.000'!D11000013120</vt:lpstr>
      <vt:lpstr>'110.000'!D11000014010</vt:lpstr>
      <vt:lpstr>'110.000'!D11000014011</vt:lpstr>
      <vt:lpstr>'110.000'!D11000014020</vt:lpstr>
      <vt:lpstr>'110.000'!D11000014030</vt:lpstr>
      <vt:lpstr>'110.000'!D11000014040</vt:lpstr>
      <vt:lpstr>'110.000'!D11000014050</vt:lpstr>
      <vt:lpstr>'110.000'!D11000014051</vt:lpstr>
      <vt:lpstr>'110.000'!D11000014060</vt:lpstr>
      <vt:lpstr>'110.000'!D11000014070</vt:lpstr>
      <vt:lpstr>'110.000'!D11000014080</vt:lpstr>
      <vt:lpstr>'110.000'!D11000014090</vt:lpstr>
      <vt:lpstr>'110.000'!D11000014091</vt:lpstr>
      <vt:lpstr>'110.000'!D11000014100</vt:lpstr>
      <vt:lpstr>'110.000'!D11000014110</vt:lpstr>
      <vt:lpstr>'110.000'!D11000014120</vt:lpstr>
      <vt:lpstr>'110.000'!D11000015010</vt:lpstr>
      <vt:lpstr>'110.000'!D11000015011</vt:lpstr>
      <vt:lpstr>'110.000'!D11000015020</vt:lpstr>
      <vt:lpstr>'110.000'!D11000015030</vt:lpstr>
      <vt:lpstr>'110.000'!D11000015040</vt:lpstr>
      <vt:lpstr>'110.000'!D11000015050</vt:lpstr>
      <vt:lpstr>'110.000'!D11000015051</vt:lpstr>
      <vt:lpstr>'110.000'!D11000015060</vt:lpstr>
      <vt:lpstr>'110.000'!D11000015070</vt:lpstr>
      <vt:lpstr>'110.000'!D11000015080</vt:lpstr>
      <vt:lpstr>'110.000'!D11000015090</vt:lpstr>
      <vt:lpstr>'110.000'!D11000015091</vt:lpstr>
      <vt:lpstr>'110.000'!D11000015100</vt:lpstr>
      <vt:lpstr>'110.000'!D11000015110</vt:lpstr>
      <vt:lpstr>'110.000'!D11000015120</vt:lpstr>
      <vt:lpstr>'110.000'!D11000019010</vt:lpstr>
      <vt:lpstr>'110.000'!D11000019011</vt:lpstr>
      <vt:lpstr>'110.000'!D11000019020</vt:lpstr>
      <vt:lpstr>'110.000'!D11000019030</vt:lpstr>
      <vt:lpstr>'110.000'!D11000019040</vt:lpstr>
      <vt:lpstr>'110.000'!D11000019050</vt:lpstr>
      <vt:lpstr>'110.000'!D11000019051</vt:lpstr>
      <vt:lpstr>'110.000'!D11000019060</vt:lpstr>
      <vt:lpstr>'110.000'!D11000019070</vt:lpstr>
      <vt:lpstr>'110.000'!D11000019080</vt:lpstr>
      <vt:lpstr>'110.000'!D11000019090</vt:lpstr>
      <vt:lpstr>'110.000'!D11000019091</vt:lpstr>
      <vt:lpstr>'110.000'!D11000019100</vt:lpstr>
      <vt:lpstr>'110.000'!D11000019110</vt:lpstr>
      <vt:lpstr>'110.000'!D11000019120</vt:lpstr>
      <vt:lpstr>'120.000'!D12000010010</vt:lpstr>
      <vt:lpstr>'120.000'!D12000010020</vt:lpstr>
      <vt:lpstr>'120.000'!D12000010030</vt:lpstr>
      <vt:lpstr>'120.000'!D12000010040</vt:lpstr>
      <vt:lpstr>'120.000'!D12000010050</vt:lpstr>
      <vt:lpstr>'120.000'!D12000010060</vt:lpstr>
      <vt:lpstr>'120.000'!D12000010070</vt:lpstr>
      <vt:lpstr>'120.000'!D12000010150</vt:lpstr>
      <vt:lpstr>'120.000'!D12000010210</vt:lpstr>
      <vt:lpstr>'120.000'!D12000010280</vt:lpstr>
      <vt:lpstr>'120.000'!D12000010290</vt:lpstr>
      <vt:lpstr>'120.000'!D12000010300</vt:lpstr>
      <vt:lpstr>'120.000'!D12000010310</vt:lpstr>
      <vt:lpstr>'120.000'!D12000010320</vt:lpstr>
      <vt:lpstr>'120.000'!D12000010330</vt:lpstr>
      <vt:lpstr>'120.000'!D12000010340</vt:lpstr>
      <vt:lpstr>'120.100'!D12010010010</vt:lpstr>
      <vt:lpstr>'120.100'!D12010010070</vt:lpstr>
      <vt:lpstr>'120.100'!D12010010080</vt:lpstr>
      <vt:lpstr>'120.100'!D12010010100</vt:lpstr>
      <vt:lpstr>'120.100'!D12010010110</vt:lpstr>
      <vt:lpstr>'120.100'!D12010010120</vt:lpstr>
      <vt:lpstr>'120.100'!D12010010130</vt:lpstr>
      <vt:lpstr>'120.100'!D12010010160</vt:lpstr>
      <vt:lpstr>'120.100'!D12010010170</vt:lpstr>
      <vt:lpstr>'120.100'!D12010010180</vt:lpstr>
      <vt:lpstr>'120.100'!D12010010190</vt:lpstr>
      <vt:lpstr>'120.100'!D12010010220</vt:lpstr>
      <vt:lpstr>'120.100'!D12010010230</vt:lpstr>
      <vt:lpstr>'120.100'!D12010010240</vt:lpstr>
      <vt:lpstr>'120.100'!D12010010250</vt:lpstr>
      <vt:lpstr>'120.100'!D12010010260</vt:lpstr>
      <vt:lpstr>'120.100'!D12010010270</vt:lpstr>
      <vt:lpstr>'120.100'!D12010010290</vt:lpstr>
      <vt:lpstr>'120.100'!D12010010300</vt:lpstr>
      <vt:lpstr>'120.100'!D12010010320</vt:lpstr>
      <vt:lpstr>'120.100'!D12010010330</vt:lpstr>
      <vt:lpstr>'120.100'!D12010010340</vt:lpstr>
      <vt:lpstr>'20.100'!D2010010010</vt:lpstr>
      <vt:lpstr>'20.100'!D2010010020</vt:lpstr>
      <vt:lpstr>'20.100'!D2010010030</vt:lpstr>
      <vt:lpstr>'20.100'!D2010010050</vt:lpstr>
      <vt:lpstr>'20.100'!D2010010060</vt:lpstr>
      <vt:lpstr>'20.100'!D2010010070</vt:lpstr>
      <vt:lpstr>'20.100'!D2010010080</vt:lpstr>
      <vt:lpstr>'20.100'!D2010010100</vt:lpstr>
      <vt:lpstr>'20.100'!D2010010120</vt:lpstr>
      <vt:lpstr>'20.100'!D2010010130</vt:lpstr>
      <vt:lpstr>'20.100'!D2010010140</vt:lpstr>
      <vt:lpstr>'20.100'!D2010010150</vt:lpstr>
      <vt:lpstr>'20.100'!D2010010160</vt:lpstr>
      <vt:lpstr>'20.100'!D2010010170</vt:lpstr>
      <vt:lpstr>'20.100'!D2010010180</vt:lpstr>
      <vt:lpstr>'20.100'!D2010010190</vt:lpstr>
      <vt:lpstr>'20.100'!D2010010200</vt:lpstr>
      <vt:lpstr>'20.100'!D2010010210</vt:lpstr>
      <vt:lpstr>'20.100'!D2010010220</vt:lpstr>
      <vt:lpstr>'20.100'!D2010010230</vt:lpstr>
      <vt:lpstr>'20.100'!D2010010240</vt:lpstr>
      <vt:lpstr>D2010010250</vt:lpstr>
      <vt:lpstr>'20.200'!D2020010010</vt:lpstr>
      <vt:lpstr>'20.200'!D2020010020</vt:lpstr>
      <vt:lpstr>'20.200'!D2020010030</vt:lpstr>
      <vt:lpstr>'20.200'!D2020010040</vt:lpstr>
      <vt:lpstr>'20.200'!D2020010070</vt:lpstr>
      <vt:lpstr>'20.200'!D2020010080</vt:lpstr>
      <vt:lpstr>'20.200'!D2020010090</vt:lpstr>
      <vt:lpstr>'20.200'!D2020010100</vt:lpstr>
      <vt:lpstr>'20.200'!D2020010110</vt:lpstr>
      <vt:lpstr>'20.200'!D2020010130</vt:lpstr>
      <vt:lpstr>'20.200'!D2020010150</vt:lpstr>
      <vt:lpstr>'20.200'!D2020010170</vt:lpstr>
      <vt:lpstr>'20.200'!D2020010180</vt:lpstr>
      <vt:lpstr>'20.200'!D2020010190</vt:lpstr>
      <vt:lpstr>'20.200'!D2020010210</vt:lpstr>
      <vt:lpstr>'20.200'!D2020010220</vt:lpstr>
      <vt:lpstr>'20.200'!D2020010230</vt:lpstr>
      <vt:lpstr>'20.200'!D2020010240</vt:lpstr>
      <vt:lpstr>'20.200'!D2020010250</vt:lpstr>
      <vt:lpstr>'20.200'!D2020010260</vt:lpstr>
      <vt:lpstr>'20.200'!D2020010270</vt:lpstr>
      <vt:lpstr>'20.200'!D2020010280</vt:lpstr>
      <vt:lpstr>'20.300'!D2030010110</vt:lpstr>
      <vt:lpstr>'20.300'!D2030010120</vt:lpstr>
      <vt:lpstr>'20.300'!D2030010130</vt:lpstr>
      <vt:lpstr>'20.300'!D2030010140</vt:lpstr>
      <vt:lpstr>'20.300'!D2030010150</vt:lpstr>
      <vt:lpstr>'20.300'!D2030010160</vt:lpstr>
      <vt:lpstr>'20.300'!D2030010170</vt:lpstr>
      <vt:lpstr>'20.300'!D2030010180</vt:lpstr>
      <vt:lpstr>'20.300'!D2030010220</vt:lpstr>
      <vt:lpstr>'20.300'!D2030010230</vt:lpstr>
      <vt:lpstr>'20.300'!D2030010240</vt:lpstr>
      <vt:lpstr>'20.300'!D2030010250</vt:lpstr>
      <vt:lpstr>'20.300'!D2030010260</vt:lpstr>
      <vt:lpstr>'20.300'!D2030010270</vt:lpstr>
      <vt:lpstr>'20.300'!D2030010280</vt:lpstr>
      <vt:lpstr>'20.300'!D2030010290</vt:lpstr>
      <vt:lpstr>'20.600'!D2060010020</vt:lpstr>
      <vt:lpstr>'20.600'!D2060010060</vt:lpstr>
      <vt:lpstr>'20.600'!D2060010070</vt:lpstr>
      <vt:lpstr>'20.600'!D2060010080</vt:lpstr>
      <vt:lpstr>'20.600'!D2060010090</vt:lpstr>
      <vt:lpstr>'20.600'!D2060010100</vt:lpstr>
      <vt:lpstr>'20.600'!D2060010110</vt:lpstr>
      <vt:lpstr>'20.600'!D2060010120</vt:lpstr>
      <vt:lpstr>'30.000'!D3000010010</vt:lpstr>
      <vt:lpstr>'30.000'!D3000010020</vt:lpstr>
      <vt:lpstr>'30.000'!D3000010030</vt:lpstr>
      <vt:lpstr>'30.000'!D3000010040</vt:lpstr>
      <vt:lpstr>'30.000'!D3000010050</vt:lpstr>
      <vt:lpstr>'30.000'!D3000010060</vt:lpstr>
      <vt:lpstr>'30.000'!D3000010070</vt:lpstr>
      <vt:lpstr>'30.000'!D3000010071</vt:lpstr>
      <vt:lpstr>'30.000'!D3000010080</vt:lpstr>
      <vt:lpstr>'30.000'!D3000011010</vt:lpstr>
      <vt:lpstr>'30.000'!D3000011020</vt:lpstr>
      <vt:lpstr>'30.000'!D3000011030</vt:lpstr>
      <vt:lpstr>'30.000'!D3000011040</vt:lpstr>
      <vt:lpstr>'30.000'!D3000011050</vt:lpstr>
      <vt:lpstr>'30.000'!D3000011060</vt:lpstr>
      <vt:lpstr>'30.000'!D3000011070</vt:lpstr>
      <vt:lpstr>'30.000'!D3000011071</vt:lpstr>
      <vt:lpstr>'30.000'!D3000011080</vt:lpstr>
      <vt:lpstr>'30.000'!D3000012010</vt:lpstr>
      <vt:lpstr>'30.000'!D3000012020</vt:lpstr>
      <vt:lpstr>'30.000'!D3000012030</vt:lpstr>
      <vt:lpstr>'30.000'!D3000012040</vt:lpstr>
      <vt:lpstr>'30.000'!D3000012050</vt:lpstr>
      <vt:lpstr>'30.000'!D3000012060</vt:lpstr>
      <vt:lpstr>'30.000'!D3000012070</vt:lpstr>
      <vt:lpstr>'30.000'!D3000012071</vt:lpstr>
      <vt:lpstr>'30.000'!D3000012080</vt:lpstr>
      <vt:lpstr>'30.000'!D3000013010</vt:lpstr>
      <vt:lpstr>'30.000'!D3000013020</vt:lpstr>
      <vt:lpstr>'30.000'!D3000013030</vt:lpstr>
      <vt:lpstr>'30.000'!D3000013040</vt:lpstr>
      <vt:lpstr>'30.000'!D3000013050</vt:lpstr>
      <vt:lpstr>'30.000'!D3000013060</vt:lpstr>
      <vt:lpstr>'30.000'!D3000013070</vt:lpstr>
      <vt:lpstr>'30.000'!D3000013071</vt:lpstr>
      <vt:lpstr>'30.000'!D3000013080</vt:lpstr>
      <vt:lpstr>'30.000'!D3000014010</vt:lpstr>
      <vt:lpstr>'30.000'!D3000014020</vt:lpstr>
      <vt:lpstr>'30.000'!D3000014030</vt:lpstr>
      <vt:lpstr>'30.000'!D3000014040</vt:lpstr>
      <vt:lpstr>'30.000'!D3000014050</vt:lpstr>
      <vt:lpstr>'30.000'!D3000014060</vt:lpstr>
      <vt:lpstr>'30.000'!D3000014070</vt:lpstr>
      <vt:lpstr>'30.000'!D3000014071</vt:lpstr>
      <vt:lpstr>'30.000'!D3000014080</vt:lpstr>
      <vt:lpstr>'30.000'!D3000015010</vt:lpstr>
      <vt:lpstr>'30.000'!D3000015020</vt:lpstr>
      <vt:lpstr>'30.000'!D3000015030</vt:lpstr>
      <vt:lpstr>'30.000'!D3000015040</vt:lpstr>
      <vt:lpstr>'30.000'!D3000015050</vt:lpstr>
      <vt:lpstr>'30.000'!D3000015060</vt:lpstr>
      <vt:lpstr>'30.000'!D3000015070</vt:lpstr>
      <vt:lpstr>'30.000'!D3000015071</vt:lpstr>
      <vt:lpstr>'30.000'!D3000015080</vt:lpstr>
      <vt:lpstr>'30.000'!D3000019010</vt:lpstr>
      <vt:lpstr>'30.000'!D3000019020</vt:lpstr>
      <vt:lpstr>'30.000'!D3000019030</vt:lpstr>
      <vt:lpstr>'30.000'!D3000019040</vt:lpstr>
      <vt:lpstr>'30.000'!D3000019050</vt:lpstr>
      <vt:lpstr>'30.000'!D3000019060</vt:lpstr>
      <vt:lpstr>'30.000'!D3000019070</vt:lpstr>
      <vt:lpstr>'30.000'!D3000019071</vt:lpstr>
      <vt:lpstr>'30.000'!D3000019080</vt:lpstr>
      <vt:lpstr>'50.000'!D5000010010</vt:lpstr>
      <vt:lpstr>'50.000'!D5000010020</vt:lpstr>
      <vt:lpstr>'50.000'!D5000010021</vt:lpstr>
      <vt:lpstr>'50.000'!D5000010030</vt:lpstr>
      <vt:lpstr>'50.000'!D5000010040</vt:lpstr>
      <vt:lpstr>'50.000'!D5000010050</vt:lpstr>
      <vt:lpstr>'50.000'!D5000010060</vt:lpstr>
      <vt:lpstr>'50.000'!D5000011010</vt:lpstr>
      <vt:lpstr>'50.000'!D5000011020</vt:lpstr>
      <vt:lpstr>'50.000'!D5000011021</vt:lpstr>
      <vt:lpstr>'50.000'!D5000011030</vt:lpstr>
      <vt:lpstr>'50.000'!D5000011040</vt:lpstr>
      <vt:lpstr>'50.000'!D5000011050</vt:lpstr>
      <vt:lpstr>'50.000'!D5000011060</vt:lpstr>
      <vt:lpstr>'50.000'!D5000012010</vt:lpstr>
      <vt:lpstr>'50.000'!D5000012020</vt:lpstr>
      <vt:lpstr>'50.000'!D5000012021</vt:lpstr>
      <vt:lpstr>'50.000'!D5000012030</vt:lpstr>
      <vt:lpstr>'50.000'!D5000012040</vt:lpstr>
      <vt:lpstr>'50.000'!D5000012050</vt:lpstr>
      <vt:lpstr>'50.000'!D5000012060</vt:lpstr>
      <vt:lpstr>'50.000'!D5000013010</vt:lpstr>
      <vt:lpstr>'50.000'!D5000013020</vt:lpstr>
      <vt:lpstr>'50.000'!D5000013021</vt:lpstr>
      <vt:lpstr>'50.000'!D5000013030</vt:lpstr>
      <vt:lpstr>'50.000'!D5000013040</vt:lpstr>
      <vt:lpstr>'50.000'!D5000013050</vt:lpstr>
      <vt:lpstr>'50.000'!D5000013060</vt:lpstr>
      <vt:lpstr>'50.000'!D5000014010</vt:lpstr>
      <vt:lpstr>'50.000'!D5000014020</vt:lpstr>
      <vt:lpstr>'50.000'!D5000014021</vt:lpstr>
      <vt:lpstr>'50.000'!D5000014030</vt:lpstr>
      <vt:lpstr>'50.000'!D5000014040</vt:lpstr>
      <vt:lpstr>'50.000'!D5000014050</vt:lpstr>
      <vt:lpstr>'50.000'!D5000014060</vt:lpstr>
      <vt:lpstr>'50.000'!D5000015010</vt:lpstr>
      <vt:lpstr>'50.000'!D5000015020</vt:lpstr>
      <vt:lpstr>'50.000'!D5000015021</vt:lpstr>
      <vt:lpstr>'50.000'!D5000015030</vt:lpstr>
      <vt:lpstr>'50.000'!D5000015040</vt:lpstr>
      <vt:lpstr>'50.000'!D5000015050</vt:lpstr>
      <vt:lpstr>'50.000'!D5000015060</vt:lpstr>
      <vt:lpstr>'50.000'!D5000019010</vt:lpstr>
      <vt:lpstr>'50.000'!D5000019020</vt:lpstr>
      <vt:lpstr>'50.000'!D5000019021</vt:lpstr>
      <vt:lpstr>'50.000'!D5000019030</vt:lpstr>
      <vt:lpstr>'50.000'!D5000019040</vt:lpstr>
      <vt:lpstr>'50.000'!D5000019050</vt:lpstr>
      <vt:lpstr>'50.000'!D5000019060</vt:lpstr>
      <vt:lpstr>'50.100'!D5010010010</vt:lpstr>
      <vt:lpstr>'50.100'!D5010010020</vt:lpstr>
      <vt:lpstr>'50.100'!D5010010030</vt:lpstr>
      <vt:lpstr>'50.100'!D5010010040</vt:lpstr>
      <vt:lpstr>'50.100'!D5010010050</vt:lpstr>
      <vt:lpstr>'50.100'!D5010010080</vt:lpstr>
      <vt:lpstr>'50.100'!D5010010090</vt:lpstr>
      <vt:lpstr>'50.100'!D5010011010</vt:lpstr>
      <vt:lpstr>'50.100'!D5010011020</vt:lpstr>
      <vt:lpstr>'50.100'!D5010011030</vt:lpstr>
      <vt:lpstr>'50.100'!D5010011040</vt:lpstr>
      <vt:lpstr>'50.100'!D5010011050</vt:lpstr>
      <vt:lpstr>'50.100'!D5010011060</vt:lpstr>
      <vt:lpstr>'50.100'!D5010011080</vt:lpstr>
      <vt:lpstr>'50.100'!D5010011090</vt:lpstr>
      <vt:lpstr>'50.100'!D5010012010</vt:lpstr>
      <vt:lpstr>'50.100'!D5010012020</vt:lpstr>
      <vt:lpstr>'50.100'!D5010012030</vt:lpstr>
      <vt:lpstr>'50.100'!D5010012040</vt:lpstr>
      <vt:lpstr>'50.100'!D5010012050</vt:lpstr>
      <vt:lpstr>'50.100'!D5010012060</vt:lpstr>
      <vt:lpstr>'50.100'!D5010012080</vt:lpstr>
      <vt:lpstr>'50.100'!D5010012090</vt:lpstr>
      <vt:lpstr>'50.100'!D5010013010</vt:lpstr>
      <vt:lpstr>'50.100'!D5010013020</vt:lpstr>
      <vt:lpstr>'50.100'!D5010013030</vt:lpstr>
      <vt:lpstr>'50.100'!D5010013040</vt:lpstr>
      <vt:lpstr>'50.100'!D5010013050</vt:lpstr>
      <vt:lpstr>'50.100'!D5010013070</vt:lpstr>
      <vt:lpstr>'50.100'!D5010013080</vt:lpstr>
      <vt:lpstr>'50.100'!D5010013090</vt:lpstr>
      <vt:lpstr>'50.100'!D5010014010</vt:lpstr>
      <vt:lpstr>'50.100'!D5010014020</vt:lpstr>
      <vt:lpstr>'50.100'!D5010014030</vt:lpstr>
      <vt:lpstr>'50.100'!D5010014040</vt:lpstr>
      <vt:lpstr>'50.100'!D5010014050</vt:lpstr>
      <vt:lpstr>'50.100'!D5010014070</vt:lpstr>
      <vt:lpstr>'50.100'!D5010014080</vt:lpstr>
      <vt:lpstr>'50.100'!D5010014090</vt:lpstr>
      <vt:lpstr>'50.100'!D5010015010</vt:lpstr>
      <vt:lpstr>'50.100'!D5010015020</vt:lpstr>
      <vt:lpstr>'50.100'!D5010015030</vt:lpstr>
      <vt:lpstr>'50.100'!D5010015040</vt:lpstr>
      <vt:lpstr>'50.100'!D5010015050</vt:lpstr>
      <vt:lpstr>'50.100'!D5010015070</vt:lpstr>
      <vt:lpstr>'50.100'!D5010015080</vt:lpstr>
      <vt:lpstr>'50.100'!D5010015090</vt:lpstr>
      <vt:lpstr>'50.100'!D5010019010</vt:lpstr>
      <vt:lpstr>'50.100'!D5010019020</vt:lpstr>
      <vt:lpstr>'50.100'!D5010019030</vt:lpstr>
      <vt:lpstr>'50.100'!D5010019040</vt:lpstr>
      <vt:lpstr>'50.100'!D5010019050</vt:lpstr>
      <vt:lpstr>'50.100'!D5010019070</vt:lpstr>
      <vt:lpstr>'50.100'!D5010019080</vt:lpstr>
      <vt:lpstr>'50.100'!D5010019090</vt:lpstr>
      <vt:lpstr>'50.100'!D5010020010</vt:lpstr>
      <vt:lpstr>'50.100'!D5010020020</vt:lpstr>
      <vt:lpstr>'50.100'!D5010020030</vt:lpstr>
      <vt:lpstr>'50.100'!D5010020040</vt:lpstr>
      <vt:lpstr>'50.100'!D5010020050</vt:lpstr>
      <vt:lpstr>'50.100'!D5010020080</vt:lpstr>
      <vt:lpstr>'50.100'!D5010020090</vt:lpstr>
      <vt:lpstr>'50.100'!D5010021010</vt:lpstr>
      <vt:lpstr>'50.100'!D5010021020</vt:lpstr>
      <vt:lpstr>'50.100'!D5010021030</vt:lpstr>
      <vt:lpstr>'50.100'!D5010021040</vt:lpstr>
      <vt:lpstr>'50.100'!D5010021050</vt:lpstr>
      <vt:lpstr>'50.100'!D5010021080</vt:lpstr>
      <vt:lpstr>'50.100'!D5010021090</vt:lpstr>
      <vt:lpstr>'50.100'!D5010022010</vt:lpstr>
      <vt:lpstr>'50.100'!D5010022020</vt:lpstr>
      <vt:lpstr>'50.100'!D5010022030</vt:lpstr>
      <vt:lpstr>'50.100'!D5010022040</vt:lpstr>
      <vt:lpstr>'50.100'!D5010022050</vt:lpstr>
      <vt:lpstr>'50.100'!D5010022080</vt:lpstr>
      <vt:lpstr>'50.100'!D5010022090</vt:lpstr>
      <vt:lpstr>'50.100'!D5010023010</vt:lpstr>
      <vt:lpstr>'50.100'!D5010023020</vt:lpstr>
      <vt:lpstr>'50.100'!D5010023030</vt:lpstr>
      <vt:lpstr>'50.100'!D5010023040</vt:lpstr>
      <vt:lpstr>'50.100'!D5010023050</vt:lpstr>
      <vt:lpstr>'50.100'!D5010023080</vt:lpstr>
      <vt:lpstr>'50.100'!D5010023090</vt:lpstr>
      <vt:lpstr>'50.100'!D5010024010</vt:lpstr>
      <vt:lpstr>'50.100'!D5010024020</vt:lpstr>
      <vt:lpstr>'50.100'!D5010024030</vt:lpstr>
      <vt:lpstr>'50.100'!D5010024040</vt:lpstr>
      <vt:lpstr>'50.100'!D5010024050</vt:lpstr>
      <vt:lpstr>'50.100'!D5010024080</vt:lpstr>
      <vt:lpstr>'50.100'!D5010024090</vt:lpstr>
      <vt:lpstr>'50.100'!D5010025010</vt:lpstr>
      <vt:lpstr>'50.100'!D5010025020</vt:lpstr>
      <vt:lpstr>'50.100'!D5010025030</vt:lpstr>
      <vt:lpstr>'50.100'!D5010025040</vt:lpstr>
      <vt:lpstr>'50.100'!D5010025050</vt:lpstr>
      <vt:lpstr>'50.100'!D5010025080</vt:lpstr>
      <vt:lpstr>'50.100'!D5010025090</vt:lpstr>
      <vt:lpstr>'50.100'!D5010029010</vt:lpstr>
      <vt:lpstr>'50.100'!D5010029020</vt:lpstr>
      <vt:lpstr>'50.100'!D5010029030</vt:lpstr>
      <vt:lpstr>'50.100'!D5010029040</vt:lpstr>
      <vt:lpstr>'50.100'!D5010029050</vt:lpstr>
      <vt:lpstr>'50.100'!D5010029080</vt:lpstr>
      <vt:lpstr>'50.100'!D5010029090</vt:lpstr>
      <vt:lpstr>'50.100'!D5010030010</vt:lpstr>
      <vt:lpstr>'50.100'!D5010030020</vt:lpstr>
      <vt:lpstr>'50.100'!D5010030030</vt:lpstr>
      <vt:lpstr>'50.100'!D5010030040</vt:lpstr>
      <vt:lpstr>'50.100'!D5010030050</vt:lpstr>
      <vt:lpstr>'50.100'!D5010030080</vt:lpstr>
      <vt:lpstr>'50.100'!D5010030090</vt:lpstr>
      <vt:lpstr>'50.100'!D5010031010</vt:lpstr>
      <vt:lpstr>'50.100'!D5010031020</vt:lpstr>
      <vt:lpstr>'50.100'!D5010031030</vt:lpstr>
      <vt:lpstr>'50.100'!D5010031040</vt:lpstr>
      <vt:lpstr>'50.100'!D5010031050</vt:lpstr>
      <vt:lpstr>'50.100'!D5010031080</vt:lpstr>
      <vt:lpstr>'50.100'!D5010031090</vt:lpstr>
      <vt:lpstr>'50.100'!D5010032010</vt:lpstr>
      <vt:lpstr>'50.100'!D5010032020</vt:lpstr>
      <vt:lpstr>'50.100'!D5010032030</vt:lpstr>
      <vt:lpstr>'50.100'!D5010032040</vt:lpstr>
      <vt:lpstr>'50.100'!D5010032050</vt:lpstr>
      <vt:lpstr>'50.100'!D5010032080</vt:lpstr>
      <vt:lpstr>'50.100'!D5010032090</vt:lpstr>
      <vt:lpstr>'50.100'!D5010033010</vt:lpstr>
      <vt:lpstr>'50.100'!D5010033020</vt:lpstr>
      <vt:lpstr>'50.100'!D5010033030</vt:lpstr>
      <vt:lpstr>'50.100'!D5010033040</vt:lpstr>
      <vt:lpstr>'50.100'!D5010033050</vt:lpstr>
      <vt:lpstr>'50.100'!D5010033080</vt:lpstr>
      <vt:lpstr>'50.100'!D5010033090</vt:lpstr>
      <vt:lpstr>'50.100'!D5010034010</vt:lpstr>
      <vt:lpstr>'50.100'!D5010034020</vt:lpstr>
      <vt:lpstr>'50.100'!D5010034030</vt:lpstr>
      <vt:lpstr>'50.100'!D5010034040</vt:lpstr>
      <vt:lpstr>'50.100'!D5010034050</vt:lpstr>
      <vt:lpstr>'50.100'!D5010034080</vt:lpstr>
      <vt:lpstr>'50.100'!D5010034090</vt:lpstr>
      <vt:lpstr>'50.100'!D5010035010</vt:lpstr>
      <vt:lpstr>'50.100'!D5010035020</vt:lpstr>
      <vt:lpstr>'50.100'!D5010035030</vt:lpstr>
      <vt:lpstr>'50.100'!D5010035040</vt:lpstr>
      <vt:lpstr>'50.100'!D5010035050</vt:lpstr>
      <vt:lpstr>'50.100'!D5010035080</vt:lpstr>
      <vt:lpstr>'50.100'!D5010035090</vt:lpstr>
      <vt:lpstr>'50.100'!D5010039010</vt:lpstr>
      <vt:lpstr>'50.100'!D5010039020</vt:lpstr>
      <vt:lpstr>'50.100'!D5010039030</vt:lpstr>
      <vt:lpstr>'50.100'!D5010039040</vt:lpstr>
      <vt:lpstr>'50.100'!D5010039050</vt:lpstr>
      <vt:lpstr>'50.100'!D5010039080</vt:lpstr>
      <vt:lpstr>'50.100'!D5010039090</vt:lpstr>
      <vt:lpstr>D5010040010</vt:lpstr>
      <vt:lpstr>D5010040020</vt:lpstr>
      <vt:lpstr>D5010040030</vt:lpstr>
      <vt:lpstr>D5010040040</vt:lpstr>
      <vt:lpstr>D5010040050</vt:lpstr>
      <vt:lpstr>D5010040080</vt:lpstr>
      <vt:lpstr>D5010040090</vt:lpstr>
      <vt:lpstr>D5010041010</vt:lpstr>
      <vt:lpstr>D5010041020</vt:lpstr>
      <vt:lpstr>D5010041030</vt:lpstr>
      <vt:lpstr>D5010041040</vt:lpstr>
      <vt:lpstr>D5010041050</vt:lpstr>
      <vt:lpstr>D5010041080</vt:lpstr>
      <vt:lpstr>D5010041090</vt:lpstr>
      <vt:lpstr>D5010042010</vt:lpstr>
      <vt:lpstr>D5010042020</vt:lpstr>
      <vt:lpstr>D5010042030</vt:lpstr>
      <vt:lpstr>D5010042040</vt:lpstr>
      <vt:lpstr>D5010042050</vt:lpstr>
      <vt:lpstr>D5010042080</vt:lpstr>
      <vt:lpstr>D5010042090</vt:lpstr>
      <vt:lpstr>D5010043010</vt:lpstr>
      <vt:lpstr>D5010043020</vt:lpstr>
      <vt:lpstr>D5010043030</vt:lpstr>
      <vt:lpstr>D5010043040</vt:lpstr>
      <vt:lpstr>D5010043050</vt:lpstr>
      <vt:lpstr>D5010043080</vt:lpstr>
      <vt:lpstr>D5010043090</vt:lpstr>
      <vt:lpstr>D5010044010</vt:lpstr>
      <vt:lpstr>D5010044020</vt:lpstr>
      <vt:lpstr>D5010044030</vt:lpstr>
      <vt:lpstr>D5010044040</vt:lpstr>
      <vt:lpstr>D5010044050</vt:lpstr>
      <vt:lpstr>D5010044080</vt:lpstr>
      <vt:lpstr>D5010044090</vt:lpstr>
      <vt:lpstr>D5010045010</vt:lpstr>
      <vt:lpstr>D5010045020</vt:lpstr>
      <vt:lpstr>D5010045030</vt:lpstr>
      <vt:lpstr>D5010045040</vt:lpstr>
      <vt:lpstr>D5010045050</vt:lpstr>
      <vt:lpstr>D5010045080</vt:lpstr>
      <vt:lpstr>D5010045090</vt:lpstr>
      <vt:lpstr>D5010049010</vt:lpstr>
      <vt:lpstr>D5010049020</vt:lpstr>
      <vt:lpstr>D5010049030</vt:lpstr>
      <vt:lpstr>D5010049040</vt:lpstr>
      <vt:lpstr>D5010049050</vt:lpstr>
      <vt:lpstr>D5010049080</vt:lpstr>
      <vt:lpstr>D5010049090</vt:lpstr>
      <vt:lpstr>'60.000'!D6000010010</vt:lpstr>
      <vt:lpstr>'60.000'!D6000010020</vt:lpstr>
      <vt:lpstr>'60.000'!D6000010030</vt:lpstr>
      <vt:lpstr>'60.000'!D6000010040</vt:lpstr>
      <vt:lpstr>'60.000'!D6000010050</vt:lpstr>
      <vt:lpstr>'60.000'!D6000010060</vt:lpstr>
      <vt:lpstr>'60.000'!D6000010070</vt:lpstr>
      <vt:lpstr>'60.000'!D6000010080</vt:lpstr>
      <vt:lpstr>'60.000'!D6000010090</vt:lpstr>
      <vt:lpstr>'60.000'!D6000010100</vt:lpstr>
      <vt:lpstr>'60.000'!D6000010110</vt:lpstr>
      <vt:lpstr>'60.000'!D6000010120</vt:lpstr>
      <vt:lpstr>'60.000'!D6000010130</vt:lpstr>
      <vt:lpstr>'60.000'!D6000010140</vt:lpstr>
      <vt:lpstr>'60.000'!D6000010150</vt:lpstr>
      <vt:lpstr>'60.000'!D6000010160</vt:lpstr>
      <vt:lpstr>'60.000'!D6000010170</vt:lpstr>
      <vt:lpstr>'60.000'!D6000010180</vt:lpstr>
      <vt:lpstr>'60.000'!D6000010190</vt:lpstr>
      <vt:lpstr>'60.000'!D6000010200</vt:lpstr>
      <vt:lpstr>'60.000'!D6000010210</vt:lpstr>
      <vt:lpstr>'60.000'!D6000010220</vt:lpstr>
      <vt:lpstr>'60.000'!D6000010230</vt:lpstr>
      <vt:lpstr>'60.000'!D6000010240</vt:lpstr>
      <vt:lpstr>'60.000'!D6000010250</vt:lpstr>
      <vt:lpstr>'60.000'!D6000010260</vt:lpstr>
      <vt:lpstr>'60.000'!D6000010270</vt:lpstr>
      <vt:lpstr>'60.000'!D6000011010</vt:lpstr>
      <vt:lpstr>'60.000'!D6000011020</vt:lpstr>
      <vt:lpstr>'60.000'!D6000011030</vt:lpstr>
      <vt:lpstr>'60.000'!D6000011050</vt:lpstr>
      <vt:lpstr>'60.000'!D6000011060</vt:lpstr>
      <vt:lpstr>'60.000'!D6000011070</vt:lpstr>
      <vt:lpstr>'60.000'!D6000011080</vt:lpstr>
      <vt:lpstr>'60.000'!D6000011090</vt:lpstr>
      <vt:lpstr>'60.000'!D6000011100</vt:lpstr>
      <vt:lpstr>'60.000'!D6000011110</vt:lpstr>
      <vt:lpstr>'60.000'!D6000011130</vt:lpstr>
      <vt:lpstr>'60.000'!D6000011140</vt:lpstr>
      <vt:lpstr>'60.000'!D6000011150</vt:lpstr>
      <vt:lpstr>'60.000'!D6000011170</vt:lpstr>
      <vt:lpstr>'60.000'!D6000011180</vt:lpstr>
      <vt:lpstr>'60.000'!D6000011190</vt:lpstr>
      <vt:lpstr>'60.000'!D6000011200</vt:lpstr>
      <vt:lpstr>'60.000'!D6000011210</vt:lpstr>
      <vt:lpstr>'60.000'!D6000011220</vt:lpstr>
      <vt:lpstr>'60.000'!D6000011230</vt:lpstr>
      <vt:lpstr>'60.000'!D6000011240</vt:lpstr>
      <vt:lpstr>'60.000'!D6000011250</vt:lpstr>
      <vt:lpstr>'60.000'!D6000011260</vt:lpstr>
      <vt:lpstr>'60.000'!D6000011270</vt:lpstr>
      <vt:lpstr>'60.000'!D6000012010</vt:lpstr>
      <vt:lpstr>'60.000'!D6000012020</vt:lpstr>
      <vt:lpstr>'60.000'!D6000012030</vt:lpstr>
      <vt:lpstr>'60.000'!D6000012050</vt:lpstr>
      <vt:lpstr>'60.000'!D6000012060</vt:lpstr>
      <vt:lpstr>'60.000'!D6000012070</vt:lpstr>
      <vt:lpstr>'60.000'!D6000012080</vt:lpstr>
      <vt:lpstr>'60.000'!D6000012090</vt:lpstr>
      <vt:lpstr>'60.000'!D6000012100</vt:lpstr>
      <vt:lpstr>'60.000'!D6000012110</vt:lpstr>
      <vt:lpstr>'60.000'!D6000012130</vt:lpstr>
      <vt:lpstr>'60.000'!D6000012140</vt:lpstr>
      <vt:lpstr>'60.000'!D6000012150</vt:lpstr>
      <vt:lpstr>'60.000'!D6000012170</vt:lpstr>
      <vt:lpstr>'60.000'!D6000012180</vt:lpstr>
      <vt:lpstr>'60.000'!D6000012190</vt:lpstr>
      <vt:lpstr>'60.000'!D6000012200</vt:lpstr>
      <vt:lpstr>'60.000'!D6000012210</vt:lpstr>
      <vt:lpstr>'60.000'!D6000012220</vt:lpstr>
      <vt:lpstr>'60.000'!D6000012230</vt:lpstr>
      <vt:lpstr>'60.000'!D6000012240</vt:lpstr>
      <vt:lpstr>'60.000'!D6000012250</vt:lpstr>
      <vt:lpstr>'60.000'!D6000012260</vt:lpstr>
      <vt:lpstr>'60.000'!D6000012270</vt:lpstr>
      <vt:lpstr>'60.000'!D6000013010</vt:lpstr>
      <vt:lpstr>'60.000'!D6000013020</vt:lpstr>
      <vt:lpstr>'60.000'!D6000013030</vt:lpstr>
      <vt:lpstr>'60.000'!D6000013050</vt:lpstr>
      <vt:lpstr>'60.000'!D6000013060</vt:lpstr>
      <vt:lpstr>'60.000'!D6000013070</vt:lpstr>
      <vt:lpstr>'60.000'!D6000013080</vt:lpstr>
      <vt:lpstr>'60.000'!D6000013090</vt:lpstr>
      <vt:lpstr>'60.000'!D6000013100</vt:lpstr>
      <vt:lpstr>'60.000'!D6000013110</vt:lpstr>
      <vt:lpstr>'60.000'!D6000013130</vt:lpstr>
      <vt:lpstr>'60.000'!D6000013140</vt:lpstr>
      <vt:lpstr>'60.000'!D6000013150</vt:lpstr>
      <vt:lpstr>'60.000'!D6000013170</vt:lpstr>
      <vt:lpstr>'60.000'!D6000013180</vt:lpstr>
      <vt:lpstr>'60.000'!D6000013190</vt:lpstr>
      <vt:lpstr>'60.000'!D6000013200</vt:lpstr>
      <vt:lpstr>'60.000'!D6000013210</vt:lpstr>
      <vt:lpstr>'60.000'!D6000013220</vt:lpstr>
      <vt:lpstr>'60.000'!D6000013230</vt:lpstr>
      <vt:lpstr>'60.000'!D6000013240</vt:lpstr>
      <vt:lpstr>'60.000'!D6000013250</vt:lpstr>
      <vt:lpstr>'60.000'!D6000013260</vt:lpstr>
      <vt:lpstr>'60.000'!D6000013270</vt:lpstr>
      <vt:lpstr>'60.000'!D6000014010</vt:lpstr>
      <vt:lpstr>'60.000'!D6000014020</vt:lpstr>
      <vt:lpstr>'60.000'!D6000014030</vt:lpstr>
      <vt:lpstr>'60.000'!D6000014050</vt:lpstr>
      <vt:lpstr>'60.000'!D6000014060</vt:lpstr>
      <vt:lpstr>'60.000'!D6000014070</vt:lpstr>
      <vt:lpstr>'60.000'!D6000014080</vt:lpstr>
      <vt:lpstr>'60.000'!D6000014090</vt:lpstr>
      <vt:lpstr>'60.000'!D6000014100</vt:lpstr>
      <vt:lpstr>'60.000'!D6000014110</vt:lpstr>
      <vt:lpstr>'60.000'!D6000014130</vt:lpstr>
      <vt:lpstr>'60.000'!D6000014140</vt:lpstr>
      <vt:lpstr>'60.000'!D6000014150</vt:lpstr>
      <vt:lpstr>'60.000'!D6000014170</vt:lpstr>
      <vt:lpstr>'60.000'!D6000014180</vt:lpstr>
      <vt:lpstr>'60.000'!D6000014190</vt:lpstr>
      <vt:lpstr>'60.000'!D6000014200</vt:lpstr>
      <vt:lpstr>'60.000'!D6000014210</vt:lpstr>
      <vt:lpstr>'60.000'!D6000014220</vt:lpstr>
      <vt:lpstr>'60.000'!D6000014230</vt:lpstr>
      <vt:lpstr>'60.000'!D6000014240</vt:lpstr>
      <vt:lpstr>'60.000'!D6000014250</vt:lpstr>
      <vt:lpstr>'60.000'!D6000014260</vt:lpstr>
      <vt:lpstr>'60.000'!D6000014270</vt:lpstr>
      <vt:lpstr>'60.000'!D6000015010</vt:lpstr>
      <vt:lpstr>'60.000'!D6000015020</vt:lpstr>
      <vt:lpstr>'60.000'!D6000015030</vt:lpstr>
      <vt:lpstr>'60.000'!D6000015050</vt:lpstr>
      <vt:lpstr>'60.000'!D6000015060</vt:lpstr>
      <vt:lpstr>'60.000'!D6000015070</vt:lpstr>
      <vt:lpstr>'60.000'!D6000015080</vt:lpstr>
      <vt:lpstr>'60.000'!D6000015090</vt:lpstr>
      <vt:lpstr>'60.000'!D6000015100</vt:lpstr>
      <vt:lpstr>'60.000'!D6000015110</vt:lpstr>
      <vt:lpstr>'60.000'!D6000015130</vt:lpstr>
      <vt:lpstr>'60.000'!D6000015140</vt:lpstr>
      <vt:lpstr>'60.000'!D6000015150</vt:lpstr>
      <vt:lpstr>'60.000'!D6000015170</vt:lpstr>
      <vt:lpstr>'60.000'!D6000015180</vt:lpstr>
      <vt:lpstr>'60.000'!D6000015190</vt:lpstr>
      <vt:lpstr>'60.000'!D6000015200</vt:lpstr>
      <vt:lpstr>'60.000'!D6000015210</vt:lpstr>
      <vt:lpstr>'60.000'!D6000015220</vt:lpstr>
      <vt:lpstr>'60.000'!D6000015230</vt:lpstr>
      <vt:lpstr>'60.000'!D6000015240</vt:lpstr>
      <vt:lpstr>'60.000'!D6000015250</vt:lpstr>
      <vt:lpstr>'60.000'!D6000015260</vt:lpstr>
      <vt:lpstr>'60.000'!D6000015270</vt:lpstr>
      <vt:lpstr>'60.000'!D6000019010</vt:lpstr>
      <vt:lpstr>'60.000'!D6000019020</vt:lpstr>
      <vt:lpstr>'60.000'!D6000019030</vt:lpstr>
      <vt:lpstr>'60.000'!D6000019050</vt:lpstr>
      <vt:lpstr>'60.000'!D6000019060</vt:lpstr>
      <vt:lpstr>'60.000'!D6000019070</vt:lpstr>
      <vt:lpstr>'60.000'!D6000019080</vt:lpstr>
      <vt:lpstr>'60.000'!D6000019090</vt:lpstr>
      <vt:lpstr>'60.000'!D6000019100</vt:lpstr>
      <vt:lpstr>'60.000'!D6000019110</vt:lpstr>
      <vt:lpstr>'60.000'!D6000019130</vt:lpstr>
      <vt:lpstr>'60.000'!D6000019140</vt:lpstr>
      <vt:lpstr>'60.000'!D6000019150</vt:lpstr>
      <vt:lpstr>'60.000'!D6000019170</vt:lpstr>
      <vt:lpstr>'60.000'!D6000019180</vt:lpstr>
      <vt:lpstr>'60.000'!D6000019190</vt:lpstr>
      <vt:lpstr>'60.000'!D6000019200</vt:lpstr>
      <vt:lpstr>'60.000'!D6000019210</vt:lpstr>
      <vt:lpstr>'60.000'!D6000019220</vt:lpstr>
      <vt:lpstr>'60.000'!D6000019230</vt:lpstr>
      <vt:lpstr>'60.000'!D6000019240</vt:lpstr>
      <vt:lpstr>'60.000'!D6000019250</vt:lpstr>
      <vt:lpstr>'60.000'!D6000019260</vt:lpstr>
      <vt:lpstr>'60.000'!D6000019270</vt:lpstr>
      <vt:lpstr>'80.000'!D8000010010</vt:lpstr>
      <vt:lpstr>'80.000'!D8000010020</vt:lpstr>
      <vt:lpstr>'80.000'!D8000010030</vt:lpstr>
      <vt:lpstr>'80.000'!D8000010040</vt:lpstr>
      <vt:lpstr>'80.000'!D8000010050</vt:lpstr>
      <vt:lpstr>'80.000'!D8000010060</vt:lpstr>
      <vt:lpstr>'80.000'!D8000010070</vt:lpstr>
      <vt:lpstr>'80.000'!D8000010080</vt:lpstr>
      <vt:lpstr>'80.000'!D8000010090</vt:lpstr>
      <vt:lpstr>'80.000'!D8000010100</vt:lpstr>
      <vt:lpstr>'80.000'!D8000010110</vt:lpstr>
      <vt:lpstr>'80.000'!D8000010120</vt:lpstr>
      <vt:lpstr>'80.000'!D8000010130</vt:lpstr>
      <vt:lpstr>'80.000'!D8000010140</vt:lpstr>
      <vt:lpstr>'80.000'!D8000010150</vt:lpstr>
      <vt:lpstr>'80.000'!D8000010160</vt:lpstr>
      <vt:lpstr>'80.000'!D8000010170</vt:lpstr>
      <vt:lpstr>'80.000'!D8000010180</vt:lpstr>
      <vt:lpstr>'80.000'!D8000010190</vt:lpstr>
      <vt:lpstr>'80.000'!D8000010200</vt:lpstr>
      <vt:lpstr>'80.000'!D8000010210</vt:lpstr>
      <vt:lpstr>'80.000'!D8000010220</vt:lpstr>
      <vt:lpstr>'80.000'!D8000010230</vt:lpstr>
      <vt:lpstr>'80.000'!D8000011010</vt:lpstr>
      <vt:lpstr>'80.000'!D8000011020</vt:lpstr>
      <vt:lpstr>'80.000'!D8000011030</vt:lpstr>
      <vt:lpstr>'80.000'!D8000011040</vt:lpstr>
      <vt:lpstr>'80.000'!D8000011050</vt:lpstr>
      <vt:lpstr>'80.000'!D8000011060</vt:lpstr>
      <vt:lpstr>'80.000'!D8000011070</vt:lpstr>
      <vt:lpstr>'80.000'!D8000011080</vt:lpstr>
      <vt:lpstr>'80.000'!D8000011090</vt:lpstr>
      <vt:lpstr>'80.000'!D8000011100</vt:lpstr>
      <vt:lpstr>'80.000'!D8000011110</vt:lpstr>
      <vt:lpstr>'80.000'!D8000011120</vt:lpstr>
      <vt:lpstr>'80.000'!D8000011130</vt:lpstr>
      <vt:lpstr>'80.000'!D8000011140</vt:lpstr>
      <vt:lpstr>'80.000'!D8000011150</vt:lpstr>
      <vt:lpstr>'80.000'!D8000011160</vt:lpstr>
      <vt:lpstr>'80.000'!D8000011170</vt:lpstr>
      <vt:lpstr>'80.000'!D8000011180</vt:lpstr>
      <vt:lpstr>'80.000'!D8000011190</vt:lpstr>
      <vt:lpstr>'80.000'!D8000011200</vt:lpstr>
      <vt:lpstr>'80.000'!D8000011210</vt:lpstr>
      <vt:lpstr>'80.000'!D8000011220</vt:lpstr>
      <vt:lpstr>'80.000'!D8000011230</vt:lpstr>
      <vt:lpstr>'80.000'!D8000012010</vt:lpstr>
      <vt:lpstr>'80.000'!D8000012020</vt:lpstr>
      <vt:lpstr>'80.000'!D8000012030</vt:lpstr>
      <vt:lpstr>'80.000'!D8000012040</vt:lpstr>
      <vt:lpstr>'80.000'!D8000012050</vt:lpstr>
      <vt:lpstr>'80.000'!D8000012060</vt:lpstr>
      <vt:lpstr>'80.000'!D8000012070</vt:lpstr>
      <vt:lpstr>'80.000'!D8000012080</vt:lpstr>
      <vt:lpstr>'80.000'!D8000012090</vt:lpstr>
      <vt:lpstr>'80.000'!D8000012100</vt:lpstr>
      <vt:lpstr>'80.000'!D8000012110</vt:lpstr>
      <vt:lpstr>'80.000'!D8000012120</vt:lpstr>
      <vt:lpstr>'80.000'!D8000012130</vt:lpstr>
      <vt:lpstr>'80.000'!D8000012140</vt:lpstr>
      <vt:lpstr>'80.000'!D8000012150</vt:lpstr>
      <vt:lpstr>'80.000'!D8000012160</vt:lpstr>
      <vt:lpstr>'80.000'!D8000012170</vt:lpstr>
      <vt:lpstr>'80.000'!D8000012180</vt:lpstr>
      <vt:lpstr>'80.000'!D8000012190</vt:lpstr>
      <vt:lpstr>'80.000'!D8000012200</vt:lpstr>
      <vt:lpstr>'80.000'!D8000012210</vt:lpstr>
      <vt:lpstr>'80.000'!D8000012220</vt:lpstr>
      <vt:lpstr>'80.000'!D8000012230</vt:lpstr>
      <vt:lpstr>'80.000'!D8000013010</vt:lpstr>
      <vt:lpstr>'80.000'!D8000013020</vt:lpstr>
      <vt:lpstr>'80.000'!D8000013030</vt:lpstr>
      <vt:lpstr>'80.000'!D8000013040</vt:lpstr>
      <vt:lpstr>'80.000'!D8000013050</vt:lpstr>
      <vt:lpstr>'80.000'!D8000013060</vt:lpstr>
      <vt:lpstr>'80.000'!D8000013070</vt:lpstr>
      <vt:lpstr>'80.000'!D8000013080</vt:lpstr>
      <vt:lpstr>'80.000'!D8000013090</vt:lpstr>
      <vt:lpstr>'80.000'!D8000013100</vt:lpstr>
      <vt:lpstr>'80.000'!D8000013110</vt:lpstr>
      <vt:lpstr>'80.000'!D8000013120</vt:lpstr>
      <vt:lpstr>'80.000'!D8000013130</vt:lpstr>
      <vt:lpstr>'80.000'!D8000013140</vt:lpstr>
      <vt:lpstr>'80.000'!D8000013150</vt:lpstr>
      <vt:lpstr>'80.000'!D8000013160</vt:lpstr>
      <vt:lpstr>'80.000'!D8000013170</vt:lpstr>
      <vt:lpstr>'80.000'!D8000013180</vt:lpstr>
      <vt:lpstr>'80.000'!D8000013190</vt:lpstr>
      <vt:lpstr>'80.000'!D8000013200</vt:lpstr>
      <vt:lpstr>'80.000'!D8000013210</vt:lpstr>
      <vt:lpstr>'80.000'!D8000013220</vt:lpstr>
      <vt:lpstr>'80.000'!D8000013230</vt:lpstr>
      <vt:lpstr>'80.000'!D8000014010</vt:lpstr>
      <vt:lpstr>'80.000'!D8000014020</vt:lpstr>
      <vt:lpstr>'80.000'!D8000014030</vt:lpstr>
      <vt:lpstr>'80.000'!D8000014040</vt:lpstr>
      <vt:lpstr>'80.000'!D8000014050</vt:lpstr>
      <vt:lpstr>'80.000'!D8000014060</vt:lpstr>
      <vt:lpstr>'80.000'!D8000014070</vt:lpstr>
      <vt:lpstr>'80.000'!D8000014080</vt:lpstr>
      <vt:lpstr>'80.000'!D8000014090</vt:lpstr>
      <vt:lpstr>'80.000'!D8000014100</vt:lpstr>
      <vt:lpstr>'80.000'!D8000014110</vt:lpstr>
      <vt:lpstr>'80.000'!D8000014120</vt:lpstr>
      <vt:lpstr>'80.000'!D8000014130</vt:lpstr>
      <vt:lpstr>'80.000'!D8000014140</vt:lpstr>
      <vt:lpstr>'80.000'!D8000014150</vt:lpstr>
      <vt:lpstr>'80.000'!D8000014160</vt:lpstr>
      <vt:lpstr>'80.000'!D8000014170</vt:lpstr>
      <vt:lpstr>'80.000'!D8000014180</vt:lpstr>
      <vt:lpstr>'80.000'!D8000014190</vt:lpstr>
      <vt:lpstr>'80.000'!D8000014200</vt:lpstr>
      <vt:lpstr>'80.000'!D8000014210</vt:lpstr>
      <vt:lpstr>'80.000'!D8000014220</vt:lpstr>
      <vt:lpstr>'80.000'!D8000014230</vt:lpstr>
      <vt:lpstr>'80.000'!D8000015010</vt:lpstr>
      <vt:lpstr>'80.000'!D8000015020</vt:lpstr>
      <vt:lpstr>'80.000'!D8000015030</vt:lpstr>
      <vt:lpstr>'80.000'!D8000015040</vt:lpstr>
      <vt:lpstr>'80.000'!D8000015050</vt:lpstr>
      <vt:lpstr>'80.000'!D8000015060</vt:lpstr>
      <vt:lpstr>'80.000'!D8000015070</vt:lpstr>
      <vt:lpstr>'80.000'!D8000015080</vt:lpstr>
      <vt:lpstr>'80.000'!D8000015090</vt:lpstr>
      <vt:lpstr>'80.000'!D8000015100</vt:lpstr>
      <vt:lpstr>'80.000'!D8000015110</vt:lpstr>
      <vt:lpstr>'80.000'!D8000015120</vt:lpstr>
      <vt:lpstr>'80.000'!D8000015130</vt:lpstr>
      <vt:lpstr>'80.000'!D8000015140</vt:lpstr>
      <vt:lpstr>'80.000'!D8000015150</vt:lpstr>
      <vt:lpstr>'80.000'!D8000015160</vt:lpstr>
      <vt:lpstr>'80.000'!D8000015170</vt:lpstr>
      <vt:lpstr>'80.000'!D8000015180</vt:lpstr>
      <vt:lpstr>'80.000'!D8000015190</vt:lpstr>
      <vt:lpstr>'80.000'!D8000015200</vt:lpstr>
      <vt:lpstr>'80.000'!D8000015210</vt:lpstr>
      <vt:lpstr>'80.000'!D8000015220</vt:lpstr>
      <vt:lpstr>'80.000'!D8000015230</vt:lpstr>
      <vt:lpstr>'80.000'!D8000019010</vt:lpstr>
      <vt:lpstr>'80.000'!D8000019020</vt:lpstr>
      <vt:lpstr>'80.000'!D8000019030</vt:lpstr>
      <vt:lpstr>'80.000'!D8000019040</vt:lpstr>
      <vt:lpstr>'80.000'!D8000019050</vt:lpstr>
      <vt:lpstr>'80.000'!D8000019060</vt:lpstr>
      <vt:lpstr>'80.000'!D8000019070</vt:lpstr>
      <vt:lpstr>'80.000'!D8000019080</vt:lpstr>
      <vt:lpstr>'80.000'!D8000019090</vt:lpstr>
      <vt:lpstr>'80.000'!D8000019100</vt:lpstr>
      <vt:lpstr>'80.000'!D8000019110</vt:lpstr>
      <vt:lpstr>'80.000'!D8000019120</vt:lpstr>
      <vt:lpstr>'80.000'!D8000019130</vt:lpstr>
      <vt:lpstr>'80.000'!D8000019140</vt:lpstr>
      <vt:lpstr>'80.000'!D8000019150</vt:lpstr>
      <vt:lpstr>'80.000'!D8000019160</vt:lpstr>
      <vt:lpstr>'80.000'!D8000019170</vt:lpstr>
      <vt:lpstr>'80.000'!D8000019180</vt:lpstr>
      <vt:lpstr>'80.000'!D8000019190</vt:lpstr>
      <vt:lpstr>'80.000'!D8000019200</vt:lpstr>
      <vt:lpstr>'80.000'!D8000019210</vt:lpstr>
      <vt:lpstr>'80.000'!D8000019220</vt:lpstr>
      <vt:lpstr>'80.000'!D8000019230</vt:lpstr>
      <vt:lpstr>'80.000'!D8000020050</vt:lpstr>
      <vt:lpstr>'80.000'!D8000020060</vt:lpstr>
      <vt:lpstr>'80.000'!D8000020070</vt:lpstr>
      <vt:lpstr>'80.000'!D8000020080</vt:lpstr>
      <vt:lpstr>'80.000'!D8000020090</vt:lpstr>
      <vt:lpstr>'80.000'!D8000020100</vt:lpstr>
      <vt:lpstr>'80.000'!D8000020110</vt:lpstr>
      <vt:lpstr>'80.000'!D8000020120</vt:lpstr>
      <vt:lpstr>'80.000'!D8000020130</vt:lpstr>
      <vt:lpstr>'80.000'!D8000020140</vt:lpstr>
      <vt:lpstr>'80.000'!D8000020150</vt:lpstr>
      <vt:lpstr>'80.000'!D8000020160</vt:lpstr>
      <vt:lpstr>'80.000'!D8000020170</vt:lpstr>
      <vt:lpstr>'80.000'!D8000020180</vt:lpstr>
      <vt:lpstr>'80.000'!D8000020190</vt:lpstr>
      <vt:lpstr>'80.000'!D8000020200</vt:lpstr>
      <vt:lpstr>'80.000'!D8000020210</vt:lpstr>
      <vt:lpstr>'80.000'!D8000020220</vt:lpstr>
      <vt:lpstr>'80.000'!D8000020230</vt:lpstr>
      <vt:lpstr>'80.000'!D8000021050</vt:lpstr>
      <vt:lpstr>'80.000'!D8000021060</vt:lpstr>
      <vt:lpstr>'80.000'!D8000021070</vt:lpstr>
      <vt:lpstr>'80.000'!D8000021080</vt:lpstr>
      <vt:lpstr>'80.000'!D8000021090</vt:lpstr>
      <vt:lpstr>'80.000'!D8000021100</vt:lpstr>
      <vt:lpstr>'80.000'!D8000021110</vt:lpstr>
      <vt:lpstr>'80.000'!D8000021120</vt:lpstr>
      <vt:lpstr>'80.000'!D8000021130</vt:lpstr>
      <vt:lpstr>'80.000'!D8000021140</vt:lpstr>
      <vt:lpstr>'80.000'!D8000021150</vt:lpstr>
      <vt:lpstr>'80.000'!D8000021160</vt:lpstr>
      <vt:lpstr>'80.000'!D8000021170</vt:lpstr>
      <vt:lpstr>'80.000'!D8000021180</vt:lpstr>
      <vt:lpstr>'80.000'!D8000021190</vt:lpstr>
      <vt:lpstr>'80.000'!D8000021200</vt:lpstr>
      <vt:lpstr>'80.000'!D8000021210</vt:lpstr>
      <vt:lpstr>'80.000'!D8000021220</vt:lpstr>
      <vt:lpstr>'80.000'!D8000021230</vt:lpstr>
      <vt:lpstr>'80.000'!D8000022050</vt:lpstr>
      <vt:lpstr>'80.000'!D8000022060</vt:lpstr>
      <vt:lpstr>'80.000'!D8000022070</vt:lpstr>
      <vt:lpstr>'80.000'!D8000022080</vt:lpstr>
      <vt:lpstr>'80.000'!D8000022090</vt:lpstr>
      <vt:lpstr>'80.000'!D8000022100</vt:lpstr>
      <vt:lpstr>'80.000'!D8000022110</vt:lpstr>
      <vt:lpstr>'80.000'!D8000022120</vt:lpstr>
      <vt:lpstr>'80.000'!D8000022130</vt:lpstr>
      <vt:lpstr>'80.000'!D8000022140</vt:lpstr>
      <vt:lpstr>'80.000'!D8000022150</vt:lpstr>
      <vt:lpstr>'80.000'!D8000022160</vt:lpstr>
      <vt:lpstr>'80.000'!D8000022170</vt:lpstr>
      <vt:lpstr>'80.000'!D8000022180</vt:lpstr>
      <vt:lpstr>'80.000'!D8000022190</vt:lpstr>
      <vt:lpstr>'80.000'!D8000022200</vt:lpstr>
      <vt:lpstr>'80.000'!D8000022210</vt:lpstr>
      <vt:lpstr>'80.000'!D8000022220</vt:lpstr>
      <vt:lpstr>'80.000'!D8000022230</vt:lpstr>
      <vt:lpstr>'80.000'!D8000023050</vt:lpstr>
      <vt:lpstr>'80.000'!D8000023060</vt:lpstr>
      <vt:lpstr>'80.000'!D8000023070</vt:lpstr>
      <vt:lpstr>'80.000'!D8000023080</vt:lpstr>
      <vt:lpstr>'80.000'!D8000023090</vt:lpstr>
      <vt:lpstr>'80.000'!D8000023100</vt:lpstr>
      <vt:lpstr>'80.000'!D8000023110</vt:lpstr>
      <vt:lpstr>'80.000'!D8000023120</vt:lpstr>
      <vt:lpstr>'80.000'!D8000023130</vt:lpstr>
      <vt:lpstr>'80.000'!D8000023140</vt:lpstr>
      <vt:lpstr>'80.000'!D8000023150</vt:lpstr>
      <vt:lpstr>'80.000'!D8000023160</vt:lpstr>
      <vt:lpstr>'80.000'!D8000023170</vt:lpstr>
      <vt:lpstr>'80.000'!D8000023180</vt:lpstr>
      <vt:lpstr>'80.000'!D8000023190</vt:lpstr>
      <vt:lpstr>'80.000'!D8000023200</vt:lpstr>
      <vt:lpstr>'80.000'!D8000023210</vt:lpstr>
      <vt:lpstr>'80.000'!D8000023220</vt:lpstr>
      <vt:lpstr>'80.000'!D8000023230</vt:lpstr>
      <vt:lpstr>'80.000'!D8000024050</vt:lpstr>
      <vt:lpstr>'80.000'!D8000024060</vt:lpstr>
      <vt:lpstr>'80.000'!D8000024070</vt:lpstr>
      <vt:lpstr>'80.000'!D8000024080</vt:lpstr>
      <vt:lpstr>'80.000'!D8000024090</vt:lpstr>
      <vt:lpstr>'80.000'!D8000024100</vt:lpstr>
      <vt:lpstr>'80.000'!D8000024110</vt:lpstr>
      <vt:lpstr>'80.000'!D8000024120</vt:lpstr>
      <vt:lpstr>'80.000'!D8000024130</vt:lpstr>
      <vt:lpstr>'80.000'!D8000024140</vt:lpstr>
      <vt:lpstr>'80.000'!D8000024150</vt:lpstr>
      <vt:lpstr>'80.000'!D8000024160</vt:lpstr>
      <vt:lpstr>'80.000'!D8000024170</vt:lpstr>
      <vt:lpstr>'80.000'!D8000024180</vt:lpstr>
      <vt:lpstr>'80.000'!D8000024190</vt:lpstr>
      <vt:lpstr>'80.000'!D8000024200</vt:lpstr>
      <vt:lpstr>'80.000'!D8000024210</vt:lpstr>
      <vt:lpstr>'80.000'!D8000024220</vt:lpstr>
      <vt:lpstr>'80.000'!D8000024230</vt:lpstr>
      <vt:lpstr>'80.000'!D8000025050</vt:lpstr>
      <vt:lpstr>'80.000'!D8000025060</vt:lpstr>
      <vt:lpstr>'80.000'!D8000025070</vt:lpstr>
      <vt:lpstr>'80.000'!D8000025080</vt:lpstr>
      <vt:lpstr>'80.000'!D8000025090</vt:lpstr>
      <vt:lpstr>'80.000'!D8000025100</vt:lpstr>
      <vt:lpstr>'80.000'!D8000025110</vt:lpstr>
      <vt:lpstr>'80.000'!D8000025120</vt:lpstr>
      <vt:lpstr>'80.000'!D8000025130</vt:lpstr>
      <vt:lpstr>'80.000'!D8000025140</vt:lpstr>
      <vt:lpstr>'80.000'!D8000025150</vt:lpstr>
      <vt:lpstr>'80.000'!D8000025160</vt:lpstr>
      <vt:lpstr>'80.000'!D8000025170</vt:lpstr>
      <vt:lpstr>'80.000'!D8000025180</vt:lpstr>
      <vt:lpstr>'80.000'!D8000025190</vt:lpstr>
      <vt:lpstr>'80.000'!D8000025200</vt:lpstr>
      <vt:lpstr>'80.000'!D8000025210</vt:lpstr>
      <vt:lpstr>'80.000'!D8000025220</vt:lpstr>
      <vt:lpstr>'80.000'!D8000025230</vt:lpstr>
      <vt:lpstr>'80.000'!D8000029050</vt:lpstr>
      <vt:lpstr>'80.000'!D8000029060</vt:lpstr>
      <vt:lpstr>'80.000'!D8000029070</vt:lpstr>
      <vt:lpstr>'80.000'!D8000029080</vt:lpstr>
      <vt:lpstr>'80.000'!D8000029090</vt:lpstr>
      <vt:lpstr>'80.000'!D8000029100</vt:lpstr>
      <vt:lpstr>'80.000'!D8000029110</vt:lpstr>
      <vt:lpstr>'80.000'!D8000029120</vt:lpstr>
      <vt:lpstr>'80.000'!D8000029130</vt:lpstr>
      <vt:lpstr>'80.000'!D8000029140</vt:lpstr>
      <vt:lpstr>'80.000'!D8000029150</vt:lpstr>
      <vt:lpstr>'80.000'!D8000029160</vt:lpstr>
      <vt:lpstr>'80.000'!D8000029170</vt:lpstr>
      <vt:lpstr>'80.000'!D8000029180</vt:lpstr>
      <vt:lpstr>'80.000'!D8000029190</vt:lpstr>
      <vt:lpstr>'80.000'!D8000029200</vt:lpstr>
      <vt:lpstr>'80.000'!D8000029210</vt:lpstr>
      <vt:lpstr>'80.000'!D8000029220</vt:lpstr>
      <vt:lpstr>'80.000'!D8000029230</vt:lpstr>
      <vt:lpstr>'90.000'!D9000010010</vt:lpstr>
      <vt:lpstr>'90.000'!D9000010020</vt:lpstr>
      <vt:lpstr>'90.000'!D9000010030</vt:lpstr>
      <vt:lpstr>'90.000'!D9000010040</vt:lpstr>
      <vt:lpstr>'90.000'!D9000010050</vt:lpstr>
      <vt:lpstr>'90.000'!D9000010060</vt:lpstr>
      <vt:lpstr>'90.000'!D9000010070</vt:lpstr>
      <vt:lpstr>'90.000'!D9000010090</vt:lpstr>
      <vt:lpstr>'90.000'!D9000010100</vt:lpstr>
      <vt:lpstr>'90.000'!D9000011010</vt:lpstr>
      <vt:lpstr>'90.000'!D9000011020</vt:lpstr>
      <vt:lpstr>'90.000'!D9000011030</vt:lpstr>
      <vt:lpstr>'90.000'!D9000011040</vt:lpstr>
      <vt:lpstr>'90.000'!D9000011050</vt:lpstr>
      <vt:lpstr>'90.000'!D9000011060</vt:lpstr>
      <vt:lpstr>'90.000'!D9000011070</vt:lpstr>
      <vt:lpstr>'90.000'!D9000011090</vt:lpstr>
      <vt:lpstr>'90.000'!D9000011100</vt:lpstr>
      <vt:lpstr>'90.000'!D9000012010</vt:lpstr>
      <vt:lpstr>'90.000'!D9000012020</vt:lpstr>
      <vt:lpstr>'90.000'!D9000012030</vt:lpstr>
      <vt:lpstr>'90.000'!D9000012040</vt:lpstr>
      <vt:lpstr>'90.000'!D9000012050</vt:lpstr>
      <vt:lpstr>'90.000'!D9000012060</vt:lpstr>
      <vt:lpstr>'90.000'!D9000012070</vt:lpstr>
      <vt:lpstr>'90.000'!D9000012090</vt:lpstr>
      <vt:lpstr>'90.000'!D9000012100</vt:lpstr>
      <vt:lpstr>'90.000'!D9000013010</vt:lpstr>
      <vt:lpstr>'90.000'!D9000013020</vt:lpstr>
      <vt:lpstr>'90.000'!D9000013030</vt:lpstr>
      <vt:lpstr>'90.000'!D9000013040</vt:lpstr>
      <vt:lpstr>'90.000'!D9000013050</vt:lpstr>
      <vt:lpstr>'90.000'!D9000013060</vt:lpstr>
      <vt:lpstr>'90.000'!D9000013070</vt:lpstr>
      <vt:lpstr>'90.000'!D9000013090</vt:lpstr>
      <vt:lpstr>'90.000'!D9000013100</vt:lpstr>
      <vt:lpstr>'90.000'!D9000014010</vt:lpstr>
      <vt:lpstr>'90.000'!D9000014020</vt:lpstr>
      <vt:lpstr>'90.000'!D9000014030</vt:lpstr>
      <vt:lpstr>'90.000'!D9000014040</vt:lpstr>
      <vt:lpstr>'90.000'!D9000014050</vt:lpstr>
      <vt:lpstr>'90.000'!D9000014060</vt:lpstr>
      <vt:lpstr>'90.000'!D9000014070</vt:lpstr>
      <vt:lpstr>'90.000'!D9000014090</vt:lpstr>
      <vt:lpstr>'90.000'!D9000014100</vt:lpstr>
      <vt:lpstr>'90.000'!D9000015010</vt:lpstr>
      <vt:lpstr>'90.000'!D9000015020</vt:lpstr>
      <vt:lpstr>'90.000'!D9000015030</vt:lpstr>
      <vt:lpstr>'90.000'!D9000015040</vt:lpstr>
      <vt:lpstr>'90.000'!D9000015050</vt:lpstr>
      <vt:lpstr>'90.000'!D9000015060</vt:lpstr>
      <vt:lpstr>'90.000'!D9000015070</vt:lpstr>
      <vt:lpstr>'90.000'!D9000015090</vt:lpstr>
      <vt:lpstr>'90.000'!D9000015100</vt:lpstr>
      <vt:lpstr>'90.000'!D9000019010</vt:lpstr>
      <vt:lpstr>'90.000'!D9000019020</vt:lpstr>
      <vt:lpstr>'90.000'!D9000019030</vt:lpstr>
      <vt:lpstr>'90.000'!D9000019040</vt:lpstr>
      <vt:lpstr>'90.000'!D9000019050</vt:lpstr>
      <vt:lpstr>'90.000'!D9000019060</vt:lpstr>
      <vt:lpstr>'90.000'!D9000019070</vt:lpstr>
      <vt:lpstr>'90.000'!D9000019090</vt:lpstr>
      <vt:lpstr>'90.000'!D9000019100</vt:lpstr>
      <vt:lpstr>'10.100'!Print_Area</vt:lpstr>
      <vt:lpstr>'120.000'!Print_Area</vt:lpstr>
      <vt:lpstr>'20.100'!Print_Area</vt:lpstr>
      <vt:lpstr>'20.200'!Print_Area</vt:lpstr>
      <vt:lpstr>'20.300'!Print_Area</vt:lpstr>
      <vt:lpstr>'20.600'!Print_Area</vt:lpstr>
      <vt:lpstr>'50.100'!Print_Area</vt:lpstr>
      <vt:lpstr>'60.000'!Print_Area</vt:lpstr>
      <vt:lpstr>'70.300'!Print_Area</vt:lpstr>
      <vt:lpstr>'70.400'!Print_Area</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LCQ - Life Insurance Capital Adequacy Test - Quarterly Return</dc:title>
  <dc:subject/>
  <dc:creator>re-webmaster@osfi-bsif.gc.ca</dc:creator>
  <cp:keywords/>
  <dc:description/>
  <cp:lastModifiedBy>Szeto, Lily</cp:lastModifiedBy>
  <cp:revision/>
  <dcterms:created xsi:type="dcterms:W3CDTF">2016-06-17T20:19:44Z</dcterms:created>
  <dcterms:modified xsi:type="dcterms:W3CDTF">2025-09-24T13:27:07Z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sfiBusinessProcess">
    <vt:lpwstr>568</vt:lpwstr>
  </property>
  <property fmtid="{D5CDD505-2E9C-101B-9397-08002B2CF9AE}" pid="3" name="p213ed7f1c384e76b1e6db419627f072">
    <vt:lpwstr/>
  </property>
  <property fmtid="{D5CDD505-2E9C-101B-9397-08002B2CF9AE}" pid="4" name="OsfiIndustryType">
    <vt:lpwstr/>
  </property>
  <property fmtid="{D5CDD505-2E9C-101B-9397-08002B2CF9AE}" pid="5" name="OsfiSubProgram">
    <vt:lpwstr>5;#1.1.1 Risk Assessment and Intervention|a694271e-cd62-469f-9658-7f38260ca444</vt:lpwstr>
  </property>
  <property fmtid="{D5CDD505-2E9C-101B-9397-08002B2CF9AE}" pid="6" name="ContentTypeId">
    <vt:lpwstr>0x0101004C081EED9C90B54F98FF06E55CA4DAAAF03F00B07DD22079A88F4A9408F677C82532CE</vt:lpwstr>
  </property>
  <property fmtid="{D5CDD505-2E9C-101B-9397-08002B2CF9AE}" pid="7" name="OsfiFITopics">
    <vt:lpwstr>582;#Life Insurance Capital Adequacy Test (LICAT)|7e0152d0-b2a7-4736-8926-c4b08cbc5b6b</vt:lpwstr>
  </property>
  <property fmtid="{D5CDD505-2E9C-101B-9397-08002B2CF9AE}" pid="8" name="OsfiSecondaryRegulations">
    <vt:lpwstr/>
  </property>
  <property fmtid="{D5CDD505-2E9C-101B-9397-08002B2CF9AE}" pid="9" name="OsfiPAA">
    <vt:lpwstr>7</vt:lpwstr>
  </property>
  <property fmtid="{D5CDD505-2E9C-101B-9397-08002B2CF9AE}" pid="10" name="OsfiSecondaryOSFIGuidance">
    <vt:lpwstr/>
  </property>
  <property fmtid="{D5CDD505-2E9C-101B-9397-08002B2CF9AE}" pid="11" name="OsfiFunction">
    <vt:lpwstr>3</vt:lpwstr>
  </property>
  <property fmtid="{D5CDD505-2E9C-101B-9397-08002B2CF9AE}" pid="12" name="OsfiSubFunction">
    <vt:lpwstr>1</vt:lpwstr>
  </property>
  <property fmtid="{D5CDD505-2E9C-101B-9397-08002B2CF9AE}" pid="13" name="_dlc_DocIdItemGuid">
    <vt:lpwstr>9b1ea551-2c15-42fa-8369-9fb60050981d</vt:lpwstr>
  </property>
  <property fmtid="{D5CDD505-2E9C-101B-9397-08002B2CF9AE}" pid="14" name="OsfiCostCentre">
    <vt:lpwstr>180;#Capital Insurance (330100)|6734a406-def5-45e1-88f4-7bd597d9a730</vt:lpwstr>
  </property>
  <property fmtid="{D5CDD505-2E9C-101B-9397-08002B2CF9AE}" pid="15" name="OsfiGuidanceCategory">
    <vt:lpwstr>952</vt:lpwstr>
  </property>
  <property fmtid="{D5CDD505-2E9C-101B-9397-08002B2CF9AE}" pid="16" name="OsfiInstrumentType">
    <vt:lpwstr>687</vt:lpwstr>
  </property>
  <property fmtid="{D5CDD505-2E9C-101B-9397-08002B2CF9AE}" pid="17" name="OsfiOSFIGuidance">
    <vt:lpwstr>935</vt:lpwstr>
  </property>
  <property fmtid="{D5CDD505-2E9C-101B-9397-08002B2CF9AE}" pid="18" name="OsfiSecondaryActsandSections">
    <vt:lpwstr/>
  </property>
  <property fmtid="{D5CDD505-2E9C-101B-9397-08002B2CF9AE}" pid="19" name="OsfiFIExternalOrganization">
    <vt:lpwstr/>
  </property>
  <property fmtid="{D5CDD505-2E9C-101B-9397-08002B2CF9AE}" pid="20" name="OsfiFiscalPeriod">
    <vt:lpwstr/>
  </property>
  <property fmtid="{D5CDD505-2E9C-101B-9397-08002B2CF9AE}" pid="21" name="_docset_NoMedatataSyncRequired">
    <vt:lpwstr>False</vt:lpwstr>
  </property>
  <property fmtid="{D5CDD505-2E9C-101B-9397-08002B2CF9AE}" pid="22" name="OsfiReturnType">
    <vt:lpwstr>1182</vt:lpwstr>
  </property>
  <property fmtid="{D5CDD505-2E9C-101B-9397-08002B2CF9AE}" pid="23" name="OsfiPrimaryActandSection">
    <vt:lpwstr/>
  </property>
  <property fmtid="{D5CDD505-2E9C-101B-9397-08002B2CF9AE}" pid="24" name="OsfiRegulations">
    <vt:lpwstr/>
  </property>
  <property fmtid="{D5CDD505-2E9C-101B-9397-08002B2CF9AE}" pid="25" name="OsfiFIStandards">
    <vt:lpwstr/>
  </property>
  <property fmtid="{D5CDD505-2E9C-101B-9397-08002B2CF9AE}" pid="26" name="Order">
    <vt:r8>1534000</vt:r8>
  </property>
  <property fmtid="{D5CDD505-2E9C-101B-9397-08002B2CF9AE}" pid="27" name="xd_Signature">
    <vt:bool>false</vt:bool>
  </property>
  <property fmtid="{D5CDD505-2E9C-101B-9397-08002B2CF9AE}" pid="28" name="xd_ProgID">
    <vt:lpwstr/>
  </property>
  <property fmtid="{D5CDD505-2E9C-101B-9397-08002B2CF9AE}" pid="29" name="VariationsItemGroupID">
    <vt:lpwstr>e6fd29af-3f49-4f69-a831-464e655160a0</vt:lpwstr>
  </property>
  <property fmtid="{D5CDD505-2E9C-101B-9397-08002B2CF9AE}" pid="30" name="TemplateUrl">
    <vt:lpwstr/>
  </property>
  <property fmtid="{D5CDD505-2E9C-101B-9397-08002B2CF9AE}" pid="31" name="b68f0f40a9244f46b7ca0f5019c2a784">
    <vt:lpwstr>1.1.1 Risk Assessment and Intervention|a694271e-cd62-469f-9658-7f38260ca444</vt:lpwstr>
  </property>
  <property fmtid="{D5CDD505-2E9C-101B-9397-08002B2CF9AE}" pid="32" name="OsfiFIName">
    <vt:lpwstr/>
  </property>
  <property fmtid="{D5CDD505-2E9C-101B-9397-08002B2CF9AE}" pid="33" name="OsfiInformationProvider">
    <vt:lpwstr/>
  </property>
  <property fmtid="{D5CDD505-2E9C-101B-9397-08002B2CF9AE}" pid="34" name="OsfiSortableZPosition">
    <vt:lpwstr/>
  </property>
  <property fmtid="{D5CDD505-2E9C-101B-9397-08002B2CF9AE}" pid="35" name="DocumentSetDescription">
    <vt:lpwstr/>
  </property>
  <property fmtid="{D5CDD505-2E9C-101B-9397-08002B2CF9AE}" pid="36" name="MediaServiceImageTags">
    <vt:lpwstr/>
  </property>
  <property fmtid="{D5CDD505-2E9C-101B-9397-08002B2CF9AE}" pid="37" name="_ExtendedDescription">
    <vt:lpwstr/>
  </property>
  <property fmtid="{D5CDD505-2E9C-101B-9397-08002B2CF9AE}" pid="38" name="OsfiSortableZIndustryType">
    <vt:lpwstr/>
  </property>
  <property fmtid="{D5CDD505-2E9C-101B-9397-08002B2CF9AE}" pid="39" name="OsfiSortableZClientBusinessGroup">
    <vt:lpwstr/>
  </property>
  <property fmtid="{D5CDD505-2E9C-101B-9397-08002B2CF9AE}" pid="40" name="URL">
    <vt:lpwstr/>
  </property>
  <property fmtid="{D5CDD505-2E9C-101B-9397-08002B2CF9AE}" pid="41" name="OsfiSortableZFITopics">
    <vt:lpwstr/>
  </property>
  <property fmtid="{D5CDD505-2E9C-101B-9397-08002B2CF9AE}" pid="42" name="lcf76f155ced4ddcb4097134ff3c332f">
    <vt:lpwstr/>
  </property>
  <property fmtid="{D5CDD505-2E9C-101B-9397-08002B2CF9AE}" pid="43" name="OsfiMeetingDescription">
    <vt:lpwstr/>
  </property>
  <property fmtid="{D5CDD505-2E9C-101B-9397-08002B2CF9AE}" pid="44" name="OsfiSharedWith">
    <vt:lpwstr/>
  </property>
  <property fmtid="{D5CDD505-2E9C-101B-9397-08002B2CF9AE}" pid="45" name="OsfiSortableZFIName">
    <vt:lpwstr/>
  </property>
  <property fmtid="{D5CDD505-2E9C-101B-9397-08002B2CF9AE}" pid="46" name="OsfiSortableZFiscalPeriod">
    <vt:lpwstr/>
  </property>
</Properties>
</file>