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ZETO\Downloads\CAR2026\Excels\"/>
    </mc:Choice>
  </mc:AlternateContent>
  <xr:revisionPtr revIDLastSave="0" documentId="13_ncr:1_{D888F14B-3D29-4AAF-AB39-C9B5599B2FEA}" xr6:coauthVersionLast="47" xr6:coauthVersionMax="47" xr10:uidLastSave="{00000000-0000-0000-0000-000000000000}"/>
  <bookViews>
    <workbookView xWindow="-110" yWindow="-110" windowWidth="34620" windowHeight="13900" xr2:uid="{00000000-000D-0000-FFFF-FFFF00000000}"/>
  </bookViews>
  <sheets>
    <sheet name="Attestation" sheetId="7" r:id="rId1"/>
    <sheet name="Ratio_de_levier" sheetId="3" r:id="rId2"/>
    <sheet name="Calcul" sheetId="6" state="hidden" r:id="rId3"/>
  </sheets>
  <definedNames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l">#N/A</definedName>
    <definedName name="\p">#N/A</definedName>
    <definedName name="\Q" localSheetId="0">#REF!</definedName>
    <definedName name="\Q">#REF!</definedName>
    <definedName name="\R" localSheetId="0">#REF!</definedName>
    <definedName name="\R">#REF!</definedName>
    <definedName name="\Z" localSheetId="0">#REF!</definedName>
    <definedName name="\Z">#REF!</definedName>
    <definedName name="_____________CAR1">#N/A</definedName>
    <definedName name="_____________CAR2">#N/A</definedName>
    <definedName name="_____________CAR3">#N/A</definedName>
    <definedName name="_____________CAR4">#N/A</definedName>
    <definedName name="_____________CAR5">#N/A</definedName>
    <definedName name="____________CAR1">#N/A</definedName>
    <definedName name="____________CAR2">#N/A</definedName>
    <definedName name="____________CAR3">#N/A</definedName>
    <definedName name="____________CAR4">#N/A</definedName>
    <definedName name="____________CAR5">#N/A</definedName>
    <definedName name="___________CAR1">#N/A</definedName>
    <definedName name="___________CAR2">#N/A</definedName>
    <definedName name="___________CAR3">#N/A</definedName>
    <definedName name="___________CAR4">#N/A</definedName>
    <definedName name="___________CAR5">#N/A</definedName>
    <definedName name="__________CAR1">#N/A</definedName>
    <definedName name="__________CAR2">#N/A</definedName>
    <definedName name="__________CAR3">#N/A</definedName>
    <definedName name="__________CAR4">#N/A</definedName>
    <definedName name="__________CAR5">#N/A</definedName>
    <definedName name="_________CAR1">#N/A</definedName>
    <definedName name="_________CAR2">#N/A</definedName>
    <definedName name="_________CAR3">#N/A</definedName>
    <definedName name="_________CAR4">#N/A</definedName>
    <definedName name="_________CAR5">#N/A</definedName>
    <definedName name="________CAR1">#N/A</definedName>
    <definedName name="________CAR2">#N/A</definedName>
    <definedName name="________CAR3">#N/A</definedName>
    <definedName name="________CAR4">#N/A</definedName>
    <definedName name="________CAR5">#N/A</definedName>
    <definedName name="_______CAR1">#N/A</definedName>
    <definedName name="_______CAR2">#N/A</definedName>
    <definedName name="_______CAR3">#N/A</definedName>
    <definedName name="_______CAR4">#N/A</definedName>
    <definedName name="_______CAR5">#N/A</definedName>
    <definedName name="______CAR1">#N/A</definedName>
    <definedName name="______CAR2">#N/A</definedName>
    <definedName name="______CAR3">#N/A</definedName>
    <definedName name="______CAR4">#N/A</definedName>
    <definedName name="______CAR5">#N/A</definedName>
    <definedName name="_____CAR1">#N/A</definedName>
    <definedName name="_____CAR2">#N/A</definedName>
    <definedName name="_____CAR3">#N/A</definedName>
    <definedName name="_____CAR4">#N/A</definedName>
    <definedName name="_____CAR5">#N/A</definedName>
    <definedName name="____CAR1">#N/A</definedName>
    <definedName name="____CAR2">#N/A</definedName>
    <definedName name="____CAR3">#N/A</definedName>
    <definedName name="____CAR4">#N/A</definedName>
    <definedName name="____CAR5">#N/A</definedName>
    <definedName name="___CAR1">#N/A</definedName>
    <definedName name="___CAR2">#N/A</definedName>
    <definedName name="___CAR3">#N/A</definedName>
    <definedName name="___CAR4">#N/A</definedName>
    <definedName name="___CAR5">#N/A</definedName>
    <definedName name="___PG94040" localSheetId="0">#REF!</definedName>
    <definedName name="___PG94040">#REF!</definedName>
    <definedName name="___PG940400">#REF!</definedName>
    <definedName name="__CAR1">#N/A</definedName>
    <definedName name="__CAR2">#N/A</definedName>
    <definedName name="__CAR3">#N/A</definedName>
    <definedName name="__CAR4">#N/A</definedName>
    <definedName name="__CAR5">#N/A</definedName>
    <definedName name="_1" hidden="1">#REF!</definedName>
    <definedName name="_CAR1">#N/A</definedName>
    <definedName name="_CAR2">#N/A</definedName>
    <definedName name="_CAR3">#N/A</definedName>
    <definedName name="_CAR4">#N/A</definedName>
    <definedName name="_CAR5">#N/A</definedName>
    <definedName name="_DATE">#N/A</definedName>
    <definedName name="_Fil" hidden="1">#REF!</definedName>
    <definedName name="_Fill" localSheetId="0" hidden="1">#REF!</definedName>
    <definedName name="_Fill" hidden="1">#REF!</definedName>
    <definedName name="_Filll" hidden="1">#REF!</definedName>
    <definedName name="_xlnm._FilterDatabase" localSheetId="2" hidden="1">Calcul!$A$1:$B$189</definedName>
    <definedName name="_FOOTER">#N/A</definedName>
    <definedName name="_Key1" hidden="1">#REF!</definedName>
    <definedName name="_key2" hidden="1">#REF!</definedName>
    <definedName name="_keys" hidden="1">#REF!</definedName>
    <definedName name="_NAME">#N/A</definedName>
    <definedName name="_Order1" hidden="1">255</definedName>
    <definedName name="_Order2" hidden="1">255</definedName>
    <definedName name="_Parse_In" hidden="1">#REF!</definedName>
    <definedName name="_Parse_In2" hidden="1">#REF!</definedName>
    <definedName name="_Regression_Int" localSheetId="0" hidden="1">1</definedName>
    <definedName name="_Sort" hidden="1">#REF!</definedName>
    <definedName name="_Sort2" hidden="1">#REF!</definedName>
    <definedName name="a">#REF!</definedName>
    <definedName name="abd">#REF!</definedName>
    <definedName name="ads">#REF!</definedName>
    <definedName name="ALL_PAGES">#REF!</definedName>
    <definedName name="angie" localSheetId="0">#N/A</definedName>
    <definedName name="angie">#N/A</definedName>
    <definedName name="anscount" hidden="1">1</definedName>
    <definedName name="asd">#REF!</definedName>
    <definedName name="asdf">#REF!</definedName>
    <definedName name="Asset">#REF!</definedName>
    <definedName name="Asset2">#REF!</definedName>
    <definedName name="AssetNP">#REF!</definedName>
    <definedName name="C_1_Ci" localSheetId="0">#REF!</definedName>
    <definedName name="C_1_Ci">#REF!</definedName>
    <definedName name="C_1_Cii" localSheetId="0">#REF!</definedName>
    <definedName name="C_1_Cii">#REF!</definedName>
    <definedName name="Capital_Subs">#REF!</definedName>
    <definedName name="CAR3_1_3">#N/A</definedName>
    <definedName name="CAR3_2_3">#N/A</definedName>
    <definedName name="CAR3_3_3">#N/A</definedName>
    <definedName name="CAR4APPI">#N/A</definedName>
    <definedName name="CAR4APPII">#N/A</definedName>
    <definedName name="CAR4APPIII">#N/A</definedName>
    <definedName name="CAR4APPIV">#N/A</definedName>
    <definedName name="Claim">#REF!</definedName>
    <definedName name="ClaimNP">#REF!</definedName>
    <definedName name="Company_Name" localSheetId="0">#REF!</definedName>
    <definedName name="Company_Name">#REF!</definedName>
    <definedName name="COVER">#N/A</definedName>
    <definedName name="D2040010121">#REF!</definedName>
    <definedName name="data">#REF!</definedName>
    <definedName name="dataAMF">#REF!</definedName>
    <definedName name="DataMR">#REF!</definedName>
    <definedName name="DataRange">#REF!</definedName>
    <definedName name="DataRange2">#REF!</definedName>
    <definedName name="Date" localSheetId="0">#REF!</definedName>
    <definedName name="Date">#REF!</definedName>
    <definedName name="Derivatives" localSheetId="0">#REF!</definedName>
    <definedName name="Derivatives">#REF!</definedName>
    <definedName name="DPA_1101" localSheetId="0">#REF!</definedName>
    <definedName name="DPA_1101" localSheetId="2">#REF!</definedName>
    <definedName name="DPA_1101">Ratio_de_levier!$H$10</definedName>
    <definedName name="DPA_1102" localSheetId="0">#REF!</definedName>
    <definedName name="DPA_1102" localSheetId="2">#REF!</definedName>
    <definedName name="DPA_1102">Ratio_de_levier!$H$11</definedName>
    <definedName name="DPA_1103" localSheetId="0">#REF!</definedName>
    <definedName name="DPA_1103" localSheetId="2">#REF!</definedName>
    <definedName name="DPA_1103">Ratio_de_levier!$H$12</definedName>
    <definedName name="DPA_1104" localSheetId="0">#REF!</definedName>
    <definedName name="DPA_1104" localSheetId="2">#REF!</definedName>
    <definedName name="DPA_1104">Ratio_de_levier!$H$16</definedName>
    <definedName name="DPA_1105" localSheetId="0">#REF!</definedName>
    <definedName name="DPA_1105" localSheetId="2">#REF!</definedName>
    <definedName name="DPA_1105">Ratio_de_levier!#REF!</definedName>
    <definedName name="DPA_1106" localSheetId="0">#REF!</definedName>
    <definedName name="DPA_1106" localSheetId="2">#REF!</definedName>
    <definedName name="DPA_1106">Ratio_de_levier!$H$17</definedName>
    <definedName name="DPA_1107">Ratio_de_levier!$H$18</definedName>
    <definedName name="DPA_1108" localSheetId="0">#REF!</definedName>
    <definedName name="DPA_1108" localSheetId="2">#REF!</definedName>
    <definedName name="DPA_1108">Ratio_de_levier!$J$10</definedName>
    <definedName name="DPA_1109" localSheetId="0">#REF!</definedName>
    <definedName name="DPA_1109" localSheetId="2">#REF!</definedName>
    <definedName name="DPA_1109">Ratio_de_levier!$J$11</definedName>
    <definedName name="DPA_1110" localSheetId="0">#REF!</definedName>
    <definedName name="DPA_1110" localSheetId="2">#REF!</definedName>
    <definedName name="DPA_1110">Ratio_de_levier!$J$12</definedName>
    <definedName name="DPA_1111" localSheetId="0">#REF!</definedName>
    <definedName name="DPA_1111" localSheetId="2">#REF!</definedName>
    <definedName name="DPA_1111">#REF!</definedName>
    <definedName name="DPA_1112" localSheetId="0">#REF!</definedName>
    <definedName name="DPA_1112" localSheetId="2">#REF!</definedName>
    <definedName name="DPA_1112">Ratio_de_levier!$J$13</definedName>
    <definedName name="DPA_1113" localSheetId="0">#REF!</definedName>
    <definedName name="DPA_1113" localSheetId="2">#REF!</definedName>
    <definedName name="DPA_1113">Ratio_de_levier!$J$14</definedName>
    <definedName name="DPA_1114" localSheetId="0">#REF!</definedName>
    <definedName name="DPA_1114" localSheetId="2">#REF!</definedName>
    <definedName name="DPA_1114">Ratio_de_levier!$J$15</definedName>
    <definedName name="DPA_1115" localSheetId="0">#REF!</definedName>
    <definedName name="DPA_1115" localSheetId="2">#REF!</definedName>
    <definedName name="DPA_1115">Ratio_de_levier!$J$16</definedName>
    <definedName name="DPA_1116" localSheetId="0">#REF!</definedName>
    <definedName name="DPA_1116" localSheetId="2">#REF!</definedName>
    <definedName name="DPA_1116">Ratio_de_levier!#REF!</definedName>
    <definedName name="DPA_1117" localSheetId="0">#REF!</definedName>
    <definedName name="DPA_1117" localSheetId="2">#REF!</definedName>
    <definedName name="DPA_1117">Ratio_de_levier!$J$17</definedName>
    <definedName name="DPA_1118" localSheetId="0">#REF!</definedName>
    <definedName name="DPA_1118" localSheetId="2">#REF!</definedName>
    <definedName name="DPA_1118">Ratio_de_levier!$J$18</definedName>
    <definedName name="DPA_1119">Ratio_de_levier!$J$19</definedName>
    <definedName name="DPA_1201" localSheetId="0">#REF!</definedName>
    <definedName name="DPA_1201" localSheetId="2">#REF!</definedName>
    <definedName name="DPA_1201">Ratio_de_levier!$H$23</definedName>
    <definedName name="DPA_1202" localSheetId="0">#REF!</definedName>
    <definedName name="DPA_1202" localSheetId="2">#REF!</definedName>
    <definedName name="DPA_1202">Ratio_de_levier!$H$24</definedName>
    <definedName name="DPA_1203" localSheetId="0">#REF!</definedName>
    <definedName name="DPA_1203" localSheetId="2">#REF!</definedName>
    <definedName name="DPA_1203">Ratio_de_levier!$H$25</definedName>
    <definedName name="DPA_1204" localSheetId="0">#REF!</definedName>
    <definedName name="DPA_1204" localSheetId="2">#REF!</definedName>
    <definedName name="DPA_1204">Ratio_de_levier!$H$26</definedName>
    <definedName name="DPA_1205" localSheetId="0">#REF!</definedName>
    <definedName name="DPA_1205" localSheetId="2">#REF!</definedName>
    <definedName name="DPA_1205">Ratio_de_levier!$H$27</definedName>
    <definedName name="DPA_1206" localSheetId="0">#REF!</definedName>
    <definedName name="DPA_1206" localSheetId="2">#REF!</definedName>
    <definedName name="DPA_1206">Ratio_de_levier!$H$28</definedName>
    <definedName name="DPA_1207" localSheetId="0">#REF!</definedName>
    <definedName name="DPA_1207" localSheetId="2">#REF!</definedName>
    <definedName name="DPA_1207">Ratio_de_levier!$H$29</definedName>
    <definedName name="DPA_1301">Ratio_de_levier!$H$33</definedName>
    <definedName name="DPA_1302">Ratio_de_levier!$H$35</definedName>
    <definedName name="DPA_1303">Ratio_de_levier!$J$34</definedName>
    <definedName name="DPA_1304">Ratio_de_levier!$J$35</definedName>
    <definedName name="DPA_1305">Ratio_de_levier!$L$34</definedName>
    <definedName name="DPA_1306">Ratio_de_levier!$L$35</definedName>
    <definedName name="DPA_1307" localSheetId="0">#REF!</definedName>
    <definedName name="DPA_1307" localSheetId="2">#REF!</definedName>
    <definedName name="DPA_1307">Ratio_de_levier!$N$34</definedName>
    <definedName name="DPA_1308" localSheetId="0">#REF!</definedName>
    <definedName name="DPA_1308" localSheetId="2">#REF!</definedName>
    <definedName name="DPA_1308">Ratio_de_levier!$N$35</definedName>
    <definedName name="DPA_1309" localSheetId="0">#REF!</definedName>
    <definedName name="DPA_1309" localSheetId="2">#REF!</definedName>
    <definedName name="DPA_1309">Ratio_de_levier!$N$36</definedName>
    <definedName name="DPA_1310">Ratio_de_levier!$N$37</definedName>
    <definedName name="DPA_1311" localSheetId="0">#REF!</definedName>
    <definedName name="DPA_1311" localSheetId="2">#REF!</definedName>
    <definedName name="DPA_1311">Ratio_de_levier!$P$33</definedName>
    <definedName name="DPA_1312" localSheetId="0">#REF!</definedName>
    <definedName name="DPA_1312" localSheetId="2">#REF!</definedName>
    <definedName name="DPA_1312">Ratio_de_levier!$P$34</definedName>
    <definedName name="DPA_1313" localSheetId="0">#REF!</definedName>
    <definedName name="DPA_1313" localSheetId="2">#REF!</definedName>
    <definedName name="DPA_1313">Ratio_de_levier!$P$35</definedName>
    <definedName name="DPA_1314" localSheetId="0">#REF!</definedName>
    <definedName name="DPA_1314" localSheetId="2">#REF!</definedName>
    <definedName name="DPA_1314">Ratio_de_levier!$P$36</definedName>
    <definedName name="DPA_1315">Ratio_de_levier!$P$37</definedName>
    <definedName name="DPA_1401" localSheetId="0">#REF!</definedName>
    <definedName name="DPA_1401" localSheetId="2">#REF!</definedName>
    <definedName name="DPA_1401">Ratio_de_levier!$H$41</definedName>
    <definedName name="DPA_1402" localSheetId="0">#REF!</definedName>
    <definedName name="DPA_1402" localSheetId="2">#REF!</definedName>
    <definedName name="DPA_1402">Ratio_de_levier!$H$42</definedName>
    <definedName name="DPA_1403" localSheetId="0">#REF!</definedName>
    <definedName name="DPA_1403" localSheetId="2">#REF!</definedName>
    <definedName name="DPA_1403">Ratio_de_levier!#REF!</definedName>
    <definedName name="DPA_1404" localSheetId="0">#REF!</definedName>
    <definedName name="DPA_1404" localSheetId="2">#REF!</definedName>
    <definedName name="DPA_1404">Ratio_de_levier!$H$43</definedName>
    <definedName name="DPA_1405" localSheetId="0">#REF!</definedName>
    <definedName name="DPA_1405" localSheetId="2">#REF!</definedName>
    <definedName name="DPA_1405">Ratio_de_levier!$H$44</definedName>
    <definedName name="DPA_1406" localSheetId="0">#REF!</definedName>
    <definedName name="DPA_1406" localSheetId="2">#REF!</definedName>
    <definedName name="DPA_1406">Ratio_de_levier!$H$47</definedName>
    <definedName name="DPA_1407" localSheetId="0">#REF!</definedName>
    <definedName name="DPA_1407" localSheetId="2">#REF!</definedName>
    <definedName name="DPA_1407">Ratio_de_levier!$H$48</definedName>
    <definedName name="DPA_1408" localSheetId="0">#REF!</definedName>
    <definedName name="DPA_1408" localSheetId="2">#REF!</definedName>
    <definedName name="DPA_1408">Ratio_de_levier!$H$49</definedName>
    <definedName name="DPA_1409" localSheetId="0">#REF!</definedName>
    <definedName name="DPA_1409" localSheetId="2">#REF!</definedName>
    <definedName name="DPA_1409">Ratio_de_levier!$H$50</definedName>
    <definedName name="DPA_1410" localSheetId="0">#REF!</definedName>
    <definedName name="DPA_1410" localSheetId="2">#REF!</definedName>
    <definedName name="DPA_1410">Ratio_de_levier!$H$51</definedName>
    <definedName name="DPA_1411" localSheetId="0">#REF!</definedName>
    <definedName name="DPA_1411" localSheetId="2">#REF!</definedName>
    <definedName name="DPA_1411">Ratio_de_levier!$H$52</definedName>
    <definedName name="DPA_1412" localSheetId="0">#REF!</definedName>
    <definedName name="DPA_1412" localSheetId="2">#REF!</definedName>
    <definedName name="DPA_1412">Ratio_de_levier!$H$53</definedName>
    <definedName name="DPA_1413" localSheetId="0">#REF!</definedName>
    <definedName name="DPA_1413" localSheetId="2">#REF!</definedName>
    <definedName name="DPA_1413">Ratio_de_levier!$H$54</definedName>
    <definedName name="DPA_1414" localSheetId="0">#REF!</definedName>
    <definedName name="DPA_1414" localSheetId="2">#REF!</definedName>
    <definedName name="DPA_1414">Ratio_de_levier!$H$55</definedName>
    <definedName name="DPA_1415">Ratio_de_levier!$H$56</definedName>
    <definedName name="DPA_1416" localSheetId="0">#REF!</definedName>
    <definedName name="DPA_1416" localSheetId="2">#REF!</definedName>
    <definedName name="DPA_1416">Ratio_de_levier!$L$41</definedName>
    <definedName name="DPA_1417" localSheetId="0">#REF!</definedName>
    <definedName name="DPA_1417" localSheetId="2">#REF!</definedName>
    <definedName name="DPA_1417">Ratio_de_levier!$L$42</definedName>
    <definedName name="DPA_1418" localSheetId="0">#REF!</definedName>
    <definedName name="DPA_1418" localSheetId="2">#REF!</definedName>
    <definedName name="DPA_1418">Ratio_de_levier!#REF!</definedName>
    <definedName name="DPA_1419" localSheetId="0">#REF!</definedName>
    <definedName name="DPA_1419" localSheetId="2">#REF!</definedName>
    <definedName name="DPA_1419">Ratio_de_levier!$L$43</definedName>
    <definedName name="DPA_1420" localSheetId="0">#REF!</definedName>
    <definedName name="DPA_1420" localSheetId="2">#REF!</definedName>
    <definedName name="DPA_1420">Ratio_de_levier!$L$44</definedName>
    <definedName name="DPA_1421" localSheetId="0">#REF!</definedName>
    <definedName name="DPA_1421" localSheetId="2">#REF!</definedName>
    <definedName name="DPA_1421">Ratio_de_levier!$L$47</definedName>
    <definedName name="DPA_1422" localSheetId="0">#REF!</definedName>
    <definedName name="DPA_1422" localSheetId="2">#REF!</definedName>
    <definedName name="DPA_1422">Ratio_de_levier!$L$48</definedName>
    <definedName name="DPA_1423" localSheetId="0">#REF!</definedName>
    <definedName name="DPA_1423" localSheetId="2">#REF!</definedName>
    <definedName name="DPA_1423">Ratio_de_levier!$L$49</definedName>
    <definedName name="DPA_1424" localSheetId="0">#REF!</definedName>
    <definedName name="DPA_1424" localSheetId="2">#REF!</definedName>
    <definedName name="DPA_1424">Ratio_de_levier!$L$50</definedName>
    <definedName name="DPA_1425" localSheetId="0">#REF!</definedName>
    <definedName name="DPA_1425" localSheetId="2">#REF!</definedName>
    <definedName name="DPA_1425">Ratio_de_levier!$L$51</definedName>
    <definedName name="DPA_1426" localSheetId="0">#REF!</definedName>
    <definedName name="DPA_1426" localSheetId="2">#REF!</definedName>
    <definedName name="DPA_1426">Ratio_de_levier!$L$52</definedName>
    <definedName name="DPA_1427" localSheetId="0">#REF!</definedName>
    <definedName name="DPA_1427" localSheetId="2">#REF!</definedName>
    <definedName name="DPA_1427">Ratio_de_levier!$L$53</definedName>
    <definedName name="DPA_1428" localSheetId="0">#REF!</definedName>
    <definedName name="DPA_1428" localSheetId="2">#REF!</definedName>
    <definedName name="DPA_1428">Ratio_de_levier!$L$54</definedName>
    <definedName name="DPA_1429" localSheetId="0">#REF!</definedName>
    <definedName name="DPA_1429" localSheetId="2">#REF!</definedName>
    <definedName name="DPA_1429">Ratio_de_levier!$L$55</definedName>
    <definedName name="DPA_1430" localSheetId="0">#REF!</definedName>
    <definedName name="DPA_1430" localSheetId="2">#REF!</definedName>
    <definedName name="DPA_1430">Ratio_de_levier!#REF!</definedName>
    <definedName name="DPA_1431" localSheetId="0">#REF!</definedName>
    <definedName name="DPA_1431" localSheetId="2">#REF!</definedName>
    <definedName name="DPA_1431">Ratio_de_levier!$L$56</definedName>
    <definedName name="DPA_1501" localSheetId="0">#REF!</definedName>
    <definedName name="DPA_1501" localSheetId="2">#REF!</definedName>
    <definedName name="DPA_1501">Ratio_de_levier!$H$59</definedName>
    <definedName name="DPA_1502" localSheetId="0">#REF!</definedName>
    <definedName name="DPA_1502">Ratio_de_levier!$H$60</definedName>
    <definedName name="DPA_1503">Ratio_de_levier!$H$61</definedName>
    <definedName name="DPA_1504">Ratio_de_levier!$H$63</definedName>
    <definedName name="DPA_1505">Ratio_de_levier!$H$66</definedName>
    <definedName name="DPA_1506">Ratio_de_levier!$H$67</definedName>
    <definedName name="DPA_1507">Ratio_de_levier!$H$70</definedName>
    <definedName name="DPA_1508">Ratio_de_levier!$H$64</definedName>
    <definedName name="DPA_1601" localSheetId="0">#REF!</definedName>
    <definedName name="DPA_1601" localSheetId="2">#REF!</definedName>
    <definedName name="DPA_1601">Ratio_de_levier!$H$73</definedName>
    <definedName name="DPA_1602" localSheetId="0">#REF!</definedName>
    <definedName name="DPA_1602" localSheetId="2">#REF!</definedName>
    <definedName name="DPA_1602">Ratio_de_levier!$H$74</definedName>
    <definedName name="DPA_1603" localSheetId="0">#REF!</definedName>
    <definedName name="DPA_1603" localSheetId="2">#REF!</definedName>
    <definedName name="DPA_1603">Ratio_de_levier!$H$75</definedName>
    <definedName name="DPA_1604" localSheetId="0">#REF!</definedName>
    <definedName name="DPA_1604" localSheetId="2">#REF!</definedName>
    <definedName name="DPA_1604">Ratio_de_levier!$H$76</definedName>
    <definedName name="DPA_1605" localSheetId="0">#REF!</definedName>
    <definedName name="DPA_1605" localSheetId="2">#REF!</definedName>
    <definedName name="DPA_1605">Ratio_de_levier!$H$78</definedName>
    <definedName name="DPA_1606">Ratio_de_levier!$H$79</definedName>
    <definedName name="DPA_2101" localSheetId="0">#REF!</definedName>
    <definedName name="DPA_2101" localSheetId="2">#REF!</definedName>
    <definedName name="DPA_2101">Ratio_de_levier!$H$88</definedName>
    <definedName name="DPA_2102" localSheetId="0">#REF!</definedName>
    <definedName name="DPA_2102" localSheetId="2">#REF!</definedName>
    <definedName name="DPA_2102">Ratio_de_levier!$H$89</definedName>
    <definedName name="DPA_2103" localSheetId="0">#REF!</definedName>
    <definedName name="DPA_2103" localSheetId="2">#REF!</definedName>
    <definedName name="DPA_2103">Ratio_de_levier!$H$90</definedName>
    <definedName name="DPA_2104" localSheetId="0">#REF!</definedName>
    <definedName name="DPA_2104" localSheetId="2">#REF!</definedName>
    <definedName name="DPA_2104">Ratio_de_levier!$J$88</definedName>
    <definedName name="DPA_2105" localSheetId="0">#REF!</definedName>
    <definedName name="DPA_2105" localSheetId="2">#REF!</definedName>
    <definedName name="DPA_2105">Ratio_de_levier!$J$89</definedName>
    <definedName name="DPA_2106" localSheetId="0">#REF!</definedName>
    <definedName name="DPA_2106" localSheetId="2">#REF!</definedName>
    <definedName name="DPA_2106">Ratio_de_levier!$J$90</definedName>
    <definedName name="DPA_2107" localSheetId="0">#REF!</definedName>
    <definedName name="DPA_2107" localSheetId="2">#REF!</definedName>
    <definedName name="DPA_2107">Ratio_de_levier!$L$88</definedName>
    <definedName name="DPA_2108">Ratio_de_levier!$L$89</definedName>
    <definedName name="DPA_2109" localSheetId="0">#REF!</definedName>
    <definedName name="DPA_2109" localSheetId="2">#REF!</definedName>
    <definedName name="DPA_2109">Ratio_de_levier!$L$90</definedName>
    <definedName name="DPA_2110" localSheetId="0">#REF!</definedName>
    <definedName name="DPA_2110" localSheetId="2">#REF!</definedName>
    <definedName name="DPA_2110">Ratio_de_levier!$L$91</definedName>
    <definedName name="DPA_2111" localSheetId="0">#REF!</definedName>
    <definedName name="DPA_2111" localSheetId="2">#REF!</definedName>
    <definedName name="DPA_2111">#REF!</definedName>
    <definedName name="DPA_2112" localSheetId="0">#REF!</definedName>
    <definedName name="DPA_2112" localSheetId="2">#REF!</definedName>
    <definedName name="DPA_2112">Ratio_de_levier!#REF!</definedName>
    <definedName name="DPA_2113" localSheetId="2">#REF!</definedName>
    <definedName name="DPA_2113">#REF!</definedName>
    <definedName name="DPA_2114" localSheetId="0">#REF!</definedName>
    <definedName name="DPA_2114" localSheetId="2">#REF!</definedName>
    <definedName name="DPA_2114">Ratio_de_levier!$H$94</definedName>
    <definedName name="DPA_2115" localSheetId="0">#REF!</definedName>
    <definedName name="DPA_2115" localSheetId="2">#REF!</definedName>
    <definedName name="DPA_2115">Ratio_de_levier!$H$95</definedName>
    <definedName name="DPA_2116" localSheetId="0">#REF!</definedName>
    <definedName name="DPA_2116" localSheetId="2">#REF!</definedName>
    <definedName name="DPA_2116">Ratio_de_levier!#REF!</definedName>
    <definedName name="DPA_2117" localSheetId="0">#REF!</definedName>
    <definedName name="DPA_2117" localSheetId="2">#REF!</definedName>
    <definedName name="DPA_2117">Ratio_de_levier!#REF!</definedName>
    <definedName name="DPA_2118" localSheetId="0">#REF!</definedName>
    <definedName name="DPA_2118" localSheetId="2">#REF!</definedName>
    <definedName name="DPA_2118">Ratio_de_levier!#REF!</definedName>
    <definedName name="DPA_2119" localSheetId="0">#REF!</definedName>
    <definedName name="DPA_2119" localSheetId="2">#REF!</definedName>
    <definedName name="DPA_2119">Ratio_de_levier!$J$94</definedName>
    <definedName name="DPA_2120" localSheetId="0">#REF!</definedName>
    <definedName name="DPA_2120" localSheetId="2">#REF!</definedName>
    <definedName name="DPA_2120">Ratio_de_levier!$J$95</definedName>
    <definedName name="DPA_2121" localSheetId="0">#REF!</definedName>
    <definedName name="DPA_2121" localSheetId="2">#REF!</definedName>
    <definedName name="DPA_2121">Ratio_de_levier!#REF!</definedName>
    <definedName name="DPA_2122" localSheetId="0">#REF!</definedName>
    <definedName name="DPA_2122" localSheetId="2">#REF!</definedName>
    <definedName name="DPA_2122">Ratio_de_levier!#REF!</definedName>
    <definedName name="DPA_2123" localSheetId="0">#REF!</definedName>
    <definedName name="DPA_2123" localSheetId="2">#REF!</definedName>
    <definedName name="DPA_2123">Ratio_de_levier!#REF!</definedName>
    <definedName name="DPA_2124" localSheetId="0">#REF!</definedName>
    <definedName name="DPA_2124" localSheetId="2">#REF!</definedName>
    <definedName name="DPA_2124">Ratio_de_levier!#REF!</definedName>
    <definedName name="DPA_2125" localSheetId="0">#REF!</definedName>
    <definedName name="DPA_2125" localSheetId="2">#REF!</definedName>
    <definedName name="DPA_2125">Ratio_de_levier!$L$93</definedName>
    <definedName name="DPA_2126">Ratio_de_levier!$L$94</definedName>
    <definedName name="DPA_2127" localSheetId="0">#REF!</definedName>
    <definedName name="DPA_2127" localSheetId="2">#REF!</definedName>
    <definedName name="DPA_2127">Ratio_de_levier!$L$95</definedName>
    <definedName name="DPA_2128" localSheetId="0">#REF!</definedName>
    <definedName name="DPA_2128" localSheetId="2">#REF!</definedName>
    <definedName name="DPA_2128">Ratio_de_levier!#REF!</definedName>
    <definedName name="DPA_2129" localSheetId="0">#REF!</definedName>
    <definedName name="DPA_2129" localSheetId="2">#REF!</definedName>
    <definedName name="DPA_2129">Ratio_de_levier!$L$96</definedName>
    <definedName name="DPA_2130" localSheetId="0">#REF!</definedName>
    <definedName name="DPA_2130" localSheetId="2">#REF!</definedName>
    <definedName name="DPA_2130">Ratio_de_levier!$H$93</definedName>
    <definedName name="DPA_2131" localSheetId="0">#REF!</definedName>
    <definedName name="DPA_2131" localSheetId="2">#REF!</definedName>
    <definedName name="DPA_2131">Ratio_de_levier!$J$93</definedName>
    <definedName name="DPA_2201" localSheetId="0">#REF!</definedName>
    <definedName name="DPA_2201" localSheetId="2">#REF!</definedName>
    <definedName name="DPA_2201">Ratio_de_levier!$H$102</definedName>
    <definedName name="DPA_2202" localSheetId="0">#REF!</definedName>
    <definedName name="DPA_2202" localSheetId="2">#REF!</definedName>
    <definedName name="DPA_2202">Ratio_de_levier!#REF!</definedName>
    <definedName name="DPA_2203" localSheetId="0">#REF!</definedName>
    <definedName name="DPA_2203" localSheetId="2">#REF!</definedName>
    <definedName name="DPA_2203">Ratio_de_levier!$H$103</definedName>
    <definedName name="DPA_2204" localSheetId="0">#REF!</definedName>
    <definedName name="DPA_2204" localSheetId="2">#REF!</definedName>
    <definedName name="DPA_2204">Ratio_de_levier!#REF!</definedName>
    <definedName name="DPA_2205" localSheetId="0">#REF!</definedName>
    <definedName name="DPA_2205" localSheetId="2">#REF!</definedName>
    <definedName name="DPA_2205">Ratio_de_levier!$H$104</definedName>
    <definedName name="DPA_2206" localSheetId="0">#REF!</definedName>
    <definedName name="DPA_2206" localSheetId="2">#REF!</definedName>
    <definedName name="DPA_2206">Ratio_de_levier!$J$102</definedName>
    <definedName name="DPA_2207" localSheetId="0">#REF!</definedName>
    <definedName name="DPA_2207" localSheetId="2">#REF!</definedName>
    <definedName name="DPA_2207">Ratio_de_levier!#REF!</definedName>
    <definedName name="DPA_2208" localSheetId="0">#REF!</definedName>
    <definedName name="DPA_2208" localSheetId="2">#REF!</definedName>
    <definedName name="DPA_2208">Ratio_de_levier!$J$103</definedName>
    <definedName name="DPA_2209" localSheetId="0">#REF!</definedName>
    <definedName name="DPA_2209" localSheetId="2">#REF!</definedName>
    <definedName name="DPA_2209">Ratio_de_levier!#REF!</definedName>
    <definedName name="DPA_2210" localSheetId="0">#REF!</definedName>
    <definedName name="DPA_2210" localSheetId="2">#REF!</definedName>
    <definedName name="DPA_2210">Ratio_de_levier!$J$104</definedName>
    <definedName name="DPA_2211" localSheetId="0">#REF!</definedName>
    <definedName name="DPA_2211" localSheetId="2">#REF!</definedName>
    <definedName name="DPA_2211">Ratio_de_levier!$L$102</definedName>
    <definedName name="DPA_2212" localSheetId="0">#REF!</definedName>
    <definedName name="DPA_2212" localSheetId="2">#REF!</definedName>
    <definedName name="DPA_2212">Ratio_de_levier!#REF!</definedName>
    <definedName name="DPA_2213" localSheetId="0">#REF!</definedName>
    <definedName name="DPA_2213" localSheetId="2">#REF!</definedName>
    <definedName name="DPA_2213">Ratio_de_levier!$L$103</definedName>
    <definedName name="DPA_2214" localSheetId="0">#REF!</definedName>
    <definedName name="DPA_2214" localSheetId="2">#REF!</definedName>
    <definedName name="DPA_2214">Ratio_de_levier!#REF!</definedName>
    <definedName name="DPA_2215" localSheetId="0">#REF!</definedName>
    <definedName name="DPA_2215" localSheetId="2">#REF!</definedName>
    <definedName name="DPA_2215">Ratio_de_levier!$L$104</definedName>
    <definedName name="DPA_2216" localSheetId="0">#REF!</definedName>
    <definedName name="DPA_2216" localSheetId="2">#REF!</definedName>
    <definedName name="DPA_2216">Ratio_de_levier!$N$102</definedName>
    <definedName name="DPA_2217" localSheetId="0">#REF!</definedName>
    <definedName name="DPA_2217" localSheetId="2">#REF!</definedName>
    <definedName name="DPA_2217">Ratio_de_levier!#REF!</definedName>
    <definedName name="DPA_2218" localSheetId="0">#REF!</definedName>
    <definedName name="DPA_2218" localSheetId="2">#REF!</definedName>
    <definedName name="DPA_2218">Ratio_de_levier!$N$103</definedName>
    <definedName name="DPA_2219" localSheetId="0">#REF!</definedName>
    <definedName name="DPA_2219" localSheetId="2">#REF!</definedName>
    <definedName name="DPA_2219">Ratio_de_levier!#REF!</definedName>
    <definedName name="DPA_2220" localSheetId="0">#REF!</definedName>
    <definedName name="DPA_2220" localSheetId="2">#REF!</definedName>
    <definedName name="DPA_2220">Ratio_de_levier!$N$104</definedName>
    <definedName name="DPA_2221" localSheetId="0">#REF!</definedName>
    <definedName name="DPA_2221" localSheetId="2">#REF!</definedName>
    <definedName name="DPA_2221">Ratio_de_levier!$N$106</definedName>
    <definedName name="DPA_2222" localSheetId="0">#REF!</definedName>
    <definedName name="DPA_2222" localSheetId="2">#REF!</definedName>
    <definedName name="DPA_2222">Ratio_de_levier!$N$108</definedName>
    <definedName name="DPA_22222222">#REF!</definedName>
    <definedName name="DPA_2223" localSheetId="0">#REF!</definedName>
    <definedName name="DPA_2223" localSheetId="2">#REF!</definedName>
    <definedName name="DPA_2223">Ratio_de_levier!$N$109</definedName>
    <definedName name="DPA_2224" localSheetId="0">#REF!</definedName>
    <definedName name="DPA_2224" localSheetId="2">#REF!</definedName>
    <definedName name="DPA_2224">Ratio_de_levier!$N$110</definedName>
    <definedName name="ExpenseNP">#REF!</definedName>
    <definedName name="f" hidden="1">#REF!</definedName>
    <definedName name="f_2" hidden="1">#REF!</definedName>
    <definedName name="fffff" hidden="1">#REF!</definedName>
    <definedName name="fffff2" hidden="1">#REF!</definedName>
    <definedName name="FICode">#REF!</definedName>
    <definedName name="FileLinks">#REF!</definedName>
    <definedName name="FT15.Areas">#REF!</definedName>
    <definedName name="FT15.ICS.NLSegm">#REF!</definedName>
    <definedName name="FT15.IndexSheet">#REF!</definedName>
    <definedName name="FT15.LSegm">#REF!</definedName>
    <definedName name="FT15.ReportingPhases">#REF!</definedName>
    <definedName name="FT15.ReportingUnits">#REF!</definedName>
    <definedName name="FT15.SpecificCurrencies">#REF!</definedName>
    <definedName name="helen" localSheetId="0">#N/A</definedName>
    <definedName name="helen">#N/A</definedName>
    <definedName name="hj">#REF!</definedName>
    <definedName name="ICS.Market.Corr">#REF!</definedName>
    <definedName name="Insurer">#REF!</definedName>
    <definedName name="karen" localSheetId="0">#N/A</definedName>
    <definedName name="karen">#N/A</definedName>
    <definedName name="Lapse_Risk_A" localSheetId="0">#REF!</definedName>
    <definedName name="Lapse_Risk_A">#REF!</definedName>
    <definedName name="Lapse_Risk_B" localSheetId="0">#REF!</definedName>
    <definedName name="Lapse_Risk_B">#REF!</definedName>
    <definedName name="Lapse_Risk_C" localSheetId="0">#REF!</definedName>
    <definedName name="Lapse_Risk_C">#REF!</definedName>
    <definedName name="Lapse_Risk_D" localSheetId="0">#REF!</definedName>
    <definedName name="Lapse_Risk_D">#REF!</definedName>
    <definedName name="LapseSupport">#REF!</definedName>
    <definedName name="LapseSupportNP">#REF!</definedName>
    <definedName name="line_A_2B" localSheetId="0">#REF!</definedName>
    <definedName name="line_A_2B">#REF!</definedName>
    <definedName name="line_B_2B" localSheetId="0">#REF!</definedName>
    <definedName name="line_B_2B">#REF!</definedName>
    <definedName name="line_C_2B" localSheetId="0">#REF!</definedName>
    <definedName name="line_C_2B">#REF!</definedName>
    <definedName name="line_D_2B" localSheetId="0">#REF!</definedName>
    <definedName name="line_D_2B">#REF!</definedName>
    <definedName name="line_E_2B" localSheetId="0">#REF!</definedName>
    <definedName name="line_E_2B">#REF!</definedName>
    <definedName name="line_F_2B" localSheetId="0">#REF!</definedName>
    <definedName name="line_F_2B">#REF!</definedName>
    <definedName name="line_G_2B" localSheetId="0">#REF!</definedName>
    <definedName name="line_G_2B">#REF!</definedName>
    <definedName name="line_L" localSheetId="0">#REF!</definedName>
    <definedName name="line_L">#REF!</definedName>
    <definedName name="line_M" localSheetId="0">#REF!</definedName>
    <definedName name="line_M">#REF!</definedName>
    <definedName name="line_p" localSheetId="0">#REF!</definedName>
    <definedName name="line_p">#REF!</definedName>
    <definedName name="line_U" localSheetId="0">#REF!</definedName>
    <definedName name="line_U">#REF!</definedName>
    <definedName name="line_V" localSheetId="0">#REF!</definedName>
    <definedName name="line_V">#REF!</definedName>
    <definedName name="LongevityNP">#REF!</definedName>
    <definedName name="LYTB">#REF!</definedName>
    <definedName name="MODEL">#REF!</definedName>
    <definedName name="morb_index" localSheetId="0">MATCH(Attestation!morb_req_comp,#REF!,1)</definedName>
    <definedName name="morb_index">MATCH(#REF!,#REF!,1)</definedName>
    <definedName name="morb_req_comp" localSheetId="0">#REF!</definedName>
    <definedName name="morb_req_comp">#REF!</definedName>
    <definedName name="mort_index" localSheetId="0">MATCH(Attestation!mort_req_comp,#REF!,1)</definedName>
    <definedName name="mort_index">MATCH(#REF!,#REF!,1)</definedName>
    <definedName name="mort_req_comp" localSheetId="0">#REF!+#REF!</definedName>
    <definedName name="mort_req_comp">#REF!+#REF!</definedName>
    <definedName name="MortalityNP">#REF!</definedName>
    <definedName name="nancy" localSheetId="0">MATCH(Attestation!mort_req_comp,#REF!,1)</definedName>
    <definedName name="nancy">MATCH(#REF!,#REF!,1)</definedName>
    <definedName name="NewLinks">#REF!</definedName>
    <definedName name="NonLapseSupport">#REF!</definedName>
    <definedName name="NonLapseSupportNP">#REF!</definedName>
    <definedName name="PAGE1000">#REF!</definedName>
    <definedName name="PAGE1001">#REF!</definedName>
    <definedName name="PAGE1002">#REF!</definedName>
    <definedName name="PAGE1010">#REF!</definedName>
    <definedName name="PAGE1020">#REF!</definedName>
    <definedName name="PAGE1030">#REF!</definedName>
    <definedName name="PAGE1040">#REF!</definedName>
    <definedName name="PAGE1070">#REF!</definedName>
    <definedName name="PAGE1081">#REF!</definedName>
    <definedName name="PAGE2045">#REF!</definedName>
    <definedName name="PAGE2050">#REF!</definedName>
    <definedName name="PAGE2056">#REF!</definedName>
    <definedName name="PAGE2071">#REF!</definedName>
    <definedName name="PAGE3050">#REF!</definedName>
    <definedName name="PAGE4011">#REF!</definedName>
    <definedName name="PAGE4030">#REF!</definedName>
    <definedName name="PAGE4040">#REF!</definedName>
    <definedName name="PAGE4041">#REF!</definedName>
    <definedName name="PAGE4042">#REF!</definedName>
    <definedName name="PAGE4043">#REF!</definedName>
    <definedName name="PAGE4044">#REF!</definedName>
    <definedName name="PAGE5041">#REF!</definedName>
    <definedName name="PAGE5051">#REF!</definedName>
    <definedName name="PAGE5053">#REF!</definedName>
    <definedName name="PAGE5060">#REF!</definedName>
    <definedName name="PAGE5061">#REF!</definedName>
    <definedName name="PAGE5062">#REF!</definedName>
    <definedName name="PAGE5063">#REF!</definedName>
    <definedName name="PAGE5064">#REF!</definedName>
    <definedName name="PAGE5065">#REF!</definedName>
    <definedName name="PAGE5066">#REF!</definedName>
    <definedName name="PAGE5067">#REF!</definedName>
    <definedName name="PAGE5071">#REF!</definedName>
    <definedName name="PAGE6010">#REF!</definedName>
    <definedName name="PAGE6020">#REF!</definedName>
    <definedName name="PAGE6021">#REF!</definedName>
    <definedName name="PAGE6030">#REF!</definedName>
    <definedName name="PAGE7001">#REF!</definedName>
    <definedName name="PAGE7002">#REF!</definedName>
    <definedName name="PAGE7003">#REF!</definedName>
    <definedName name="PAGE7004">#REF!</definedName>
    <definedName name="PAGE7005">#REF!</definedName>
    <definedName name="PAGE7006">#REF!</definedName>
    <definedName name="PAGE7007">#REF!</definedName>
    <definedName name="PAGE7010">#REF!</definedName>
    <definedName name="PAGE7011">#REF!</definedName>
    <definedName name="PAGE7012">#REF!</definedName>
    <definedName name="PAGE7013">#REF!</definedName>
    <definedName name="PAGE7020">#REF!</definedName>
    <definedName name="PAGE7021">#REF!</definedName>
    <definedName name="PAGE7022">#REF!</definedName>
    <definedName name="PAGE7023">#REF!</definedName>
    <definedName name="PAGE7024">#REF!</definedName>
    <definedName name="PAGE7030">#REF!</definedName>
    <definedName name="PAGE7031">#REF!</definedName>
    <definedName name="PAGE7032">#REF!</definedName>
    <definedName name="PAGE7035">#REF!</definedName>
    <definedName name="PAGE7036">#REF!</definedName>
    <definedName name="PAGE7037">#REF!</definedName>
    <definedName name="PAGE7038">#REF!</definedName>
    <definedName name="PAGE7039">#REF!</definedName>
    <definedName name="PAGE7050">#REF!</definedName>
    <definedName name="PAGE7060">#REF!</definedName>
    <definedName name="PAGES">#REF!</definedName>
    <definedName name="PrincipalLossAbsorbency">#REF!</definedName>
    <definedName name="PriorLinks" localSheetId="0">#REF!</definedName>
    <definedName name="PriorLinks">#REF!</definedName>
    <definedName name="Quarter">#REF!</definedName>
    <definedName name="Ratio_and_ACM_Calculation">#REF!</definedName>
    <definedName name="renee" localSheetId="0">#N/A</definedName>
    <definedName name="renee">#N/A</definedName>
    <definedName name="RetrieveDate">#REF!</definedName>
    <definedName name="RF20200101">#REF!</definedName>
    <definedName name="RF20200103">#REF!</definedName>
    <definedName name="RF20200201">#REF!</definedName>
    <definedName name="RF20200203">#REF!</definedName>
    <definedName name="RF20200301">#REF!</definedName>
    <definedName name="RF20200303">#REF!</definedName>
    <definedName name="RF20200401">#REF!</definedName>
    <definedName name="RF20200403">#REF!</definedName>
    <definedName name="RF20200501">#REF!</definedName>
    <definedName name="RF20200503">#REF!</definedName>
    <definedName name="RF20200601">#REF!</definedName>
    <definedName name="RF20200603">#REF!</definedName>
    <definedName name="RF20200701">#REF!</definedName>
    <definedName name="RF20200703">#REF!</definedName>
    <definedName name="RF20200801">#REF!</definedName>
    <definedName name="RF20200803">#REF!</definedName>
    <definedName name="RF20200901">#REF!</definedName>
    <definedName name="RF20200903">#REF!</definedName>
    <definedName name="RF20201001">#REF!</definedName>
    <definedName name="RF20201003">#REF!</definedName>
    <definedName name="RF20201101">#REF!</definedName>
    <definedName name="RF20201103">#REF!</definedName>
    <definedName name="RF20201201">#REF!</definedName>
    <definedName name="RF20201203">#REF!</definedName>
    <definedName name="RF20201301">#REF!</definedName>
    <definedName name="RF20201303">#REF!</definedName>
    <definedName name="RF20201401">#REF!</definedName>
    <definedName name="RF20201403">#REF!</definedName>
    <definedName name="RF20201501">#REF!</definedName>
    <definedName name="RF20201503">#REF!</definedName>
    <definedName name="RF20201601">#REF!</definedName>
    <definedName name="RF20201603">#REF!</definedName>
    <definedName name="RF20202101">#REF!</definedName>
    <definedName name="RF20202103">#REF!</definedName>
    <definedName name="RF20202801">#REF!</definedName>
    <definedName name="RF20202803">#REF!</definedName>
    <definedName name="RF20202901">#REF!</definedName>
    <definedName name="RF20202903">#REF!</definedName>
    <definedName name="RF20203001">#REF!</definedName>
    <definedName name="RF20203003">#REF!</definedName>
    <definedName name="RF20203101">#REF!</definedName>
    <definedName name="RF20203103">#REF!</definedName>
    <definedName name="RF20204001">#REF!</definedName>
    <definedName name="RF20204003">#REF!</definedName>
    <definedName name="RF20204101">#REF!</definedName>
    <definedName name="RF20204103">#REF!</definedName>
    <definedName name="RF20204201">#REF!</definedName>
    <definedName name="RF20204203">#REF!</definedName>
    <definedName name="RF20204301">#REF!</definedName>
    <definedName name="RF20204303">#REF!</definedName>
    <definedName name="RF20204401">#REF!</definedName>
    <definedName name="RF20204403">#REF!</definedName>
    <definedName name="RF20204501">#REF!</definedName>
    <definedName name="RF20204503">#REF!</definedName>
    <definedName name="RF20204901">#REF!</definedName>
    <definedName name="RF20204903">#REF!</definedName>
    <definedName name="RF20208901">#REF!</definedName>
    <definedName name="RF20208903">#REF!</definedName>
    <definedName name="sdas">#REF!</definedName>
    <definedName name="sds">#REF!</definedName>
    <definedName name="SFF" localSheetId="0">#REF!</definedName>
    <definedName name="SFF">#REF!</definedName>
    <definedName name="SourceRange">#REF!</definedName>
    <definedName name="SourceSheet">#REF!</definedName>
    <definedName name="Termination">#REF!</definedName>
    <definedName name="TerminationNP">#REF!</definedName>
    <definedName name="test">#REF!</definedName>
    <definedName name="TimePeriod">#REF!</definedName>
    <definedName name="US_FX">#REF!</definedName>
    <definedName name="Validation" localSheetId="0">#REF!</definedName>
    <definedName name="Validation">#REF!</definedName>
    <definedName name="Version">#REF!</definedName>
    <definedName name="ww">#REF!</definedName>
    <definedName name="Year">#REF!</definedName>
    <definedName name="Zone_impres_MI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3" l="1"/>
  <c r="H56" i="3" l="1"/>
  <c r="L46" i="3"/>
  <c r="L45" i="3"/>
  <c r="J18" i="3"/>
  <c r="H18" i="3"/>
  <c r="L47" i="3" l="1"/>
  <c r="L48" i="3"/>
  <c r="L93" i="3" l="1"/>
  <c r="L88" i="3"/>
  <c r="N104" i="3" l="1"/>
  <c r="L104" i="3"/>
  <c r="J104" i="3"/>
  <c r="H104" i="3"/>
  <c r="L94" i="3" l="1"/>
  <c r="L89" i="3"/>
  <c r="N110" i="3"/>
  <c r="H28" i="3" s="1"/>
  <c r="L55" i="3"/>
  <c r="L54" i="3"/>
  <c r="L53" i="3"/>
  <c r="L52" i="3"/>
  <c r="L51" i="3"/>
  <c r="L50" i="3"/>
  <c r="L49" i="3"/>
  <c r="L44" i="3"/>
  <c r="L43" i="3"/>
  <c r="L42" i="3"/>
  <c r="L41" i="3"/>
  <c r="P36" i="3"/>
  <c r="N36" i="3"/>
  <c r="L56" i="3" l="1"/>
  <c r="H95" i="3"/>
  <c r="L95" i="3" s="1"/>
  <c r="L96" i="3" s="1"/>
  <c r="H24" i="3" s="1"/>
  <c r="H90" i="3"/>
  <c r="L90" i="3" s="1"/>
  <c r="L91" i="3" s="1"/>
  <c r="H23" i="3" s="1"/>
  <c r="H29" i="3" l="1"/>
  <c r="H59" i="3" s="1"/>
  <c r="H61" i="3" l="1"/>
  <c r="H67" i="3"/>
</calcChain>
</file>

<file path=xl/sharedStrings.xml><?xml version="1.0" encoding="utf-8"?>
<sst xmlns="http://schemas.openxmlformats.org/spreadsheetml/2006/main" count="525" uniqueCount="515">
  <si>
    <t>Bureau du surintendant des institutions financières Canada</t>
  </si>
  <si>
    <t>DÉCLARATION DU RATIO DE LEVIER</t>
  </si>
  <si>
    <t>(en milliers de dollars canadiens)</t>
  </si>
  <si>
    <t>Section 1 - Calcul du ratio de levier</t>
  </si>
  <si>
    <t>Valeur comptable au bilan</t>
  </si>
  <si>
    <t>Valeur brute (en ne supposant aucune compensation ou mesure d'ARC)</t>
  </si>
  <si>
    <t>1. Éléments du bilan</t>
  </si>
  <si>
    <t>Actifs au bilan aux fins du ratio de levier</t>
  </si>
  <si>
    <t>Dérivés</t>
  </si>
  <si>
    <t xml:space="preserve">Cessions temporaires de titres  </t>
  </si>
  <si>
    <t xml:space="preserve">Sommes à recevoir au titre de la marge pour variation des liquidités prévue dans les opérations sur dérivés </t>
  </si>
  <si>
    <t>Volet exonéré d'une CC sur les expositions du portefeuille compensées par le client (marge initiale)</t>
  </si>
  <si>
    <t xml:space="preserve">Titres reçus dans le cadre d’une CTT et comptabilisés à titre d’actifs </t>
  </si>
  <si>
    <t>Montants des actifs déduits du calcul des fonds propres de catégorie 1 « tout compris » de Bâle III</t>
  </si>
  <si>
    <t>Actifs titrisés qui satisfont aux critères du transfert de risque important (TRI)</t>
  </si>
  <si>
    <t xml:space="preserve">Actifs au bilan – à l’exception des dérivés et des CTT </t>
  </si>
  <si>
    <t xml:space="preserve">Poste pour mémoire : Ajustement pour CTT comptabilisées comme ventes </t>
  </si>
  <si>
    <t>2. Expositions sur dérivés</t>
  </si>
  <si>
    <t>Dérivés non couverts par un contrat de compensation bilatérale admissible</t>
  </si>
  <si>
    <t>AA de la section 2</t>
  </si>
  <si>
    <t>Dérivés couverts par un contrat de compensation bilatérale admissible</t>
  </si>
  <si>
    <t>BB de la section 2</t>
  </si>
  <si>
    <t>CR du volet exonéré des expositions du portefeuille compensées par le client</t>
  </si>
  <si>
    <t>EPF du volet exonéré des expositions du portefeuille compensées par le client</t>
  </si>
  <si>
    <t>Espace réservé</t>
  </si>
  <si>
    <t>Exposition notionnelle nette pour les dérivés de crédit souscrits</t>
  </si>
  <si>
    <t>CC de la section 2</t>
  </si>
  <si>
    <t>Total – Expositions sur dérivés</t>
  </si>
  <si>
    <t>Montant notionnel</t>
  </si>
  <si>
    <t>Valeur comptable 
au bilan</t>
  </si>
  <si>
    <t>Actifs des CTT brutes ajustées (après compensation permise)</t>
  </si>
  <si>
    <t>Exposition au risque de contrepartie</t>
  </si>
  <si>
    <t>3. Cessions temporaires de titres (CTT)</t>
  </si>
  <si>
    <t xml:space="preserve">CTT à titre de mandataire </t>
  </si>
  <si>
    <t>Toutes les autres CTT (après rajustement pour opérations comptables de vente)</t>
  </si>
  <si>
    <t xml:space="preserve">Total des expositions relatives aux CTT </t>
  </si>
  <si>
    <t xml:space="preserve">Poste pour mémoire : Expositions des CTT aux CC admissibles sur opérations compensées par le client </t>
  </si>
  <si>
    <t xml:space="preserve">Montant notionnel </t>
  </si>
  <si>
    <t>Coefficient de conversion en équivalent-crédit (CCEC)</t>
  </si>
  <si>
    <t>Exposition après CCEC</t>
  </si>
  <si>
    <t>4. Éléments hors bilan</t>
  </si>
  <si>
    <t xml:space="preserve">Engagements révocables sans condition - CCEC de 10 % </t>
  </si>
  <si>
    <t>Engagements (quelle que soit l’échéance de la facilité sous-jacente) – CCEC de 40 %</t>
  </si>
  <si>
    <t>Avances ou marges de crédit admissibles fournies par un organisme de gestion – CCEC de 10 %</t>
  </si>
  <si>
    <t>Marges de crédit de titrisation (notées par une agence de notation externe) – CCEC de 100 %</t>
  </si>
  <si>
    <t>Engagements de titrisation inutilisés pour financer l’acquisition d’actifs – CCEC de 40 %</t>
  </si>
  <si>
    <t>Soldes inutilisés des expositions sur carte de crédit – CCEC de 25 %</t>
  </si>
  <si>
    <t xml:space="preserve">Autres expositions hors bilan liées à la titrisation - CCEC de 100 % </t>
  </si>
  <si>
    <t xml:space="preserve">Substituts directs de crédit - CCEC de 100 % </t>
  </si>
  <si>
    <t xml:space="preserve">Achats à terme d’actifs - CCEC de 100 % </t>
  </si>
  <si>
    <t xml:space="preserve">Dépôts terme contre terme - CCEC de 100 % </t>
  </si>
  <si>
    <t xml:space="preserve">Actions et titres partiellement libérés - CCEC de 100 % </t>
  </si>
  <si>
    <t xml:space="preserve">Engagements de garantie liés à des transactions - CCEC de 50 % </t>
  </si>
  <si>
    <t xml:space="preserve">Facilités d’émission d’effets (FEE) et facilités de prise ferme renouvelables (FPR) - CCEC de 50 % </t>
  </si>
  <si>
    <t xml:space="preserve">Lettres de crédit à court terme à dénouement automatique liées à des opérations commerciales - CCEC de 20 % </t>
  </si>
  <si>
    <t>Achats d’actifs financiers non réglés</t>
  </si>
  <si>
    <t>Total des expositions hors bilan</t>
  </si>
  <si>
    <t>5. Ratio de levier et ratio de levier TLAC</t>
  </si>
  <si>
    <t>Expositions totales</t>
  </si>
  <si>
    <t>Fonds propres de catégorie 1</t>
  </si>
  <si>
    <t>Ratio de levier  (%)</t>
  </si>
  <si>
    <r>
      <t>Réserve au titre du ratio de levier pour les BIS</t>
    </r>
    <r>
      <rPr>
        <vertAlign val="superscript"/>
        <sz val="8"/>
        <rFont val="Arial"/>
        <family val="2"/>
      </rPr>
      <t>i</t>
    </r>
    <r>
      <rPr>
        <sz val="8"/>
        <rFont val="Arial"/>
        <family val="2"/>
      </rPr>
      <t xml:space="preserve"> (%)</t>
    </r>
  </si>
  <si>
    <t>Ratio de levier autorisé (%)</t>
  </si>
  <si>
    <t>Ratio de levier cible du conseil d'administration de l'institution (%)</t>
  </si>
  <si>
    <t>Ratio de levier cible de la direction interne de l'institution (%)</t>
  </si>
  <si>
    <t>Capital disponible - TLAC</t>
  </si>
  <si>
    <t>Ratio de levier TLAC (%)</t>
  </si>
  <si>
    <t>Ratio de levier TLAC minimum (%)</t>
  </si>
  <si>
    <t>Ratio de levier TLAC cible du conseil d'administration de l'institution (%)</t>
  </si>
  <si>
    <t>Ratio de levier TLAC cible de la direction interne de l'institution (%)</t>
  </si>
  <si>
    <t>6. Rapprochement avec le bilan</t>
  </si>
  <si>
    <t>Actifs au bilan consolidé aux fins comptables</t>
  </si>
  <si>
    <t>Actifs liés aux filiales déconsolidées</t>
  </si>
  <si>
    <t>Participations dans des filiales déconsolidées</t>
  </si>
  <si>
    <t>Soldes exigibles au titre des filiales déconsolidées</t>
  </si>
  <si>
    <t>Liquidités à verser et à recevoir qui ne sont pas compensées selon la comptabilisation à la date de transaction</t>
  </si>
  <si>
    <t>Actifs au bilan aux fins du ratio de levier – Valeur comptable</t>
  </si>
  <si>
    <t xml:space="preserve">Section 2 - Calcul des expositions sur dérivés </t>
  </si>
  <si>
    <t>Coût de remplacement, montants notionnels et majoration pour exposition potentielle future (EPF)</t>
  </si>
  <si>
    <t>1. Dérivés financiers et dérivés de crédit</t>
  </si>
  <si>
    <t>Contrats sur dérivés de crédit</t>
  </si>
  <si>
    <t>Contrats sur dérivés financiers</t>
  </si>
  <si>
    <t>Total des contrats</t>
  </si>
  <si>
    <t>(A) Expositions sur un dérivé unique non couvertes par un contrat de compensation admissible</t>
  </si>
  <si>
    <t>(i) Coût de remplacement</t>
  </si>
  <si>
    <t xml:space="preserve">(ii) Montants notionnels </t>
  </si>
  <si>
    <t>EPF</t>
  </si>
  <si>
    <t xml:space="preserve">(iv) Exposition sur un dérivé unique </t>
  </si>
  <si>
    <t>AA - Reporter à la section 1</t>
  </si>
  <si>
    <t>(B) Expositions sur dérivés couvertes par un contrat de compensation admissible</t>
  </si>
  <si>
    <t>(ii) Montants notionnels</t>
  </si>
  <si>
    <t xml:space="preserve">(v) Exposition pour les dérivés compensés </t>
  </si>
  <si>
    <t>BB - Reporter à la section 1</t>
  </si>
  <si>
    <t>2. Renseignements supplémentaires et traitement des dérivés de crédit</t>
  </si>
  <si>
    <t>(A) Calcul de l'EPF pour tous les dérivés de crédit</t>
  </si>
  <si>
    <t>Dérivés uniques</t>
  </si>
  <si>
    <t>Dérivés admissibles à une compensation</t>
  </si>
  <si>
    <t>Acheteur de la protection</t>
  </si>
  <si>
    <t>Vendeur de la protection</t>
  </si>
  <si>
    <t>(i) Swaps sur rendement total</t>
  </si>
  <si>
    <t>(ii) Contrats dérivés sur défaut total</t>
  </si>
  <si>
    <t xml:space="preserve">(iii) EPF totale </t>
  </si>
  <si>
    <t>(B) Équivalence de trésorerie</t>
  </si>
  <si>
    <t xml:space="preserve">(i) Total des dérivés de crédit souscrits – Montant notionnel </t>
  </si>
  <si>
    <t>(ii) Compensations admissibles :</t>
  </si>
  <si>
    <t xml:space="preserve">Ajustement de la juste valeur des fonds propres de catégorie 1 </t>
  </si>
  <si>
    <t>Dérivés de crédit achetés admissibles</t>
  </si>
  <si>
    <t>(iii) Exposition notionnelle nette pour les dérivés de crédit souscrits</t>
  </si>
  <si>
    <t>CC - Reporter à la section 1</t>
  </si>
  <si>
    <t>APD</t>
  </si>
  <si>
    <t>Calcul</t>
  </si>
  <si>
    <t>D1101</t>
  </si>
  <si>
    <t>D1101 &gt; 0</t>
  </si>
  <si>
    <t>D1102</t>
  </si>
  <si>
    <t>D1102 &gt;= 0</t>
  </si>
  <si>
    <t>D1103</t>
  </si>
  <si>
    <t>D1103 &gt;= 0</t>
  </si>
  <si>
    <t>D1104</t>
  </si>
  <si>
    <t>D1104 &gt;= 0</t>
  </si>
  <si>
    <t>D1106</t>
  </si>
  <si>
    <t>D1106 &gt;= 0</t>
  </si>
  <si>
    <t>D1107</t>
  </si>
  <si>
    <t>D1107 &gt;= 0</t>
  </si>
  <si>
    <t>D1108</t>
  </si>
  <si>
    <t>D1108 &gt; 0</t>
  </si>
  <si>
    <t>D1109</t>
  </si>
  <si>
    <t>D1109 &gt;= 0</t>
  </si>
  <si>
    <t>D1110</t>
  </si>
  <si>
    <t>D1110 &gt;= 0</t>
  </si>
  <si>
    <t>D1112</t>
  </si>
  <si>
    <t>D1112 &gt;= 0</t>
  </si>
  <si>
    <t>D1113</t>
  </si>
  <si>
    <t>D1113 &gt;= 0</t>
  </si>
  <si>
    <t>D1114</t>
  </si>
  <si>
    <t>D1114 &gt;= 0</t>
  </si>
  <si>
    <t>D1115</t>
  </si>
  <si>
    <t>D1115 &gt;= 0</t>
  </si>
  <si>
    <t>D1117</t>
  </si>
  <si>
    <t>D1117 &gt;= 0</t>
  </si>
  <si>
    <t>D1118</t>
  </si>
  <si>
    <t>D1118 &gt;= 0</t>
  </si>
  <si>
    <t>D1119</t>
  </si>
  <si>
    <t>D1119 &gt;= 0</t>
  </si>
  <si>
    <t>D1201</t>
  </si>
  <si>
    <t>D1201 &gt;= 0</t>
  </si>
  <si>
    <t>D1202</t>
  </si>
  <si>
    <t>D1202 &gt;= 0</t>
  </si>
  <si>
    <t>D1203</t>
  </si>
  <si>
    <t>D1203 &gt;= 0</t>
  </si>
  <si>
    <t>D1204</t>
  </si>
  <si>
    <t>D1204 &gt;= 0</t>
  </si>
  <si>
    <t>D1205</t>
  </si>
  <si>
    <t>D1205 = 0</t>
  </si>
  <si>
    <t>D1206</t>
  </si>
  <si>
    <t>D1206 &gt;= 0</t>
  </si>
  <si>
    <t>D1207</t>
  </si>
  <si>
    <t>D1207 &gt;= 0</t>
  </si>
  <si>
    <t>D1301</t>
  </si>
  <si>
    <t>D1301 &gt;= 0</t>
  </si>
  <si>
    <t>D1302</t>
  </si>
  <si>
    <t>D1302 = 0</t>
  </si>
  <si>
    <t>D1303</t>
  </si>
  <si>
    <t>D1303 &gt;= 0</t>
  </si>
  <si>
    <t>D1304</t>
  </si>
  <si>
    <t>D1304 = 0</t>
  </si>
  <si>
    <t>D1305</t>
  </si>
  <si>
    <t>D1305 &gt;= 0</t>
  </si>
  <si>
    <t>D1306</t>
  </si>
  <si>
    <t>D1306 = 0</t>
  </si>
  <si>
    <t>D1307</t>
  </si>
  <si>
    <t>D1307 &gt;= 0</t>
  </si>
  <si>
    <t>D1308</t>
  </si>
  <si>
    <t>D1308 = 0</t>
  </si>
  <si>
    <t>D1309</t>
  </si>
  <si>
    <t>D1309 &gt;= 0</t>
  </si>
  <si>
    <t>D1310</t>
  </si>
  <si>
    <t>D1310 &gt;= 0</t>
  </si>
  <si>
    <t>D1311</t>
  </si>
  <si>
    <t>D1311 &gt;= 0</t>
  </si>
  <si>
    <t>D1312</t>
  </si>
  <si>
    <t>D1312 &gt;= 0</t>
  </si>
  <si>
    <t>D1313</t>
  </si>
  <si>
    <t>D1313 = 0</t>
  </si>
  <si>
    <t>D1314</t>
  </si>
  <si>
    <t>D1314 &gt;= 0</t>
  </si>
  <si>
    <t>D1315</t>
  </si>
  <si>
    <t>D1315 &gt;= 0</t>
  </si>
  <si>
    <t>D1401</t>
  </si>
  <si>
    <t>D1401 &gt;= 0</t>
  </si>
  <si>
    <t>D1402</t>
  </si>
  <si>
    <t>D1402 &gt;= 0</t>
  </si>
  <si>
    <t>D1404</t>
  </si>
  <si>
    <t>D1404 &gt;= 0</t>
  </si>
  <si>
    <t>D1405</t>
  </si>
  <si>
    <t>D1405 &gt;= 0</t>
  </si>
  <si>
    <t>D1406</t>
  </si>
  <si>
    <t>D1406 &gt;= 0</t>
  </si>
  <si>
    <t>D1407</t>
  </si>
  <si>
    <t>D1407 &gt;= 0</t>
  </si>
  <si>
    <t>D1408</t>
  </si>
  <si>
    <t>D1408 &gt;= 0</t>
  </si>
  <si>
    <t>D1409</t>
  </si>
  <si>
    <t>D1409 &gt;= 0</t>
  </si>
  <si>
    <t>D1410</t>
  </si>
  <si>
    <t>D1410 &gt;= 0</t>
  </si>
  <si>
    <t>D1411</t>
  </si>
  <si>
    <t>D1411 &gt;= 0</t>
  </si>
  <si>
    <t>D1412</t>
  </si>
  <si>
    <t>D1412 &gt;= 0</t>
  </si>
  <si>
    <t>D1413</t>
  </si>
  <si>
    <t>D1413 &gt;= 0</t>
  </si>
  <si>
    <t>D1414</t>
  </si>
  <si>
    <t>D1414 &gt;= 0</t>
  </si>
  <si>
    <t>D1415</t>
  </si>
  <si>
    <t>D1415 &gt;= 0</t>
  </si>
  <si>
    <t>D1416</t>
  </si>
  <si>
    <t>D1416 &gt;= 0</t>
  </si>
  <si>
    <t>D1417</t>
  </si>
  <si>
    <t>D1417 &gt;= 0</t>
  </si>
  <si>
    <t>D1419</t>
  </si>
  <si>
    <t>D1419 &gt;= 0</t>
  </si>
  <si>
    <t>D1420</t>
  </si>
  <si>
    <t>D1420 &gt;= 0</t>
  </si>
  <si>
    <t>D1421</t>
  </si>
  <si>
    <t>D1421 &gt;= 0</t>
  </si>
  <si>
    <t>D1422</t>
  </si>
  <si>
    <t>D1422 &gt;= 0</t>
  </si>
  <si>
    <t>D1423</t>
  </si>
  <si>
    <t>D1423 &gt;= 0</t>
  </si>
  <si>
    <t>D1424</t>
  </si>
  <si>
    <t>D1424 &gt;= 0</t>
  </si>
  <si>
    <t>D1425</t>
  </si>
  <si>
    <t>D1425 &gt;= 0</t>
  </si>
  <si>
    <t>D1426</t>
  </si>
  <si>
    <t>D1426 &gt;= 0</t>
  </si>
  <si>
    <t>D1427</t>
  </si>
  <si>
    <t>D1427 &gt;= 0</t>
  </si>
  <si>
    <t>D1428</t>
  </si>
  <si>
    <t>D1428 &gt;= 0</t>
  </si>
  <si>
    <t>D1429</t>
  </si>
  <si>
    <t>D1429 &gt;= 0</t>
  </si>
  <si>
    <t>D1431</t>
  </si>
  <si>
    <t>D1431 &gt;= 0</t>
  </si>
  <si>
    <t>D1432</t>
  </si>
  <si>
    <t>D1432 &gt;= 0</t>
  </si>
  <si>
    <t>D1433</t>
  </si>
  <si>
    <t>D1433 &gt;= 0</t>
  </si>
  <si>
    <t>D1434</t>
  </si>
  <si>
    <t>D1434 &gt;= 0</t>
  </si>
  <si>
    <t>D1435</t>
  </si>
  <si>
    <t>D1435 &gt;= 0</t>
  </si>
  <si>
    <t>D1501</t>
  </si>
  <si>
    <t>D1501 &gt; 0</t>
  </si>
  <si>
    <t>D1502</t>
  </si>
  <si>
    <t>D1502 &gt; 0</t>
  </si>
  <si>
    <t>D1503</t>
  </si>
  <si>
    <t>D1503 &gt; 0</t>
  </si>
  <si>
    <t>D1504</t>
  </si>
  <si>
    <t>D1504 &gt; 0</t>
  </si>
  <si>
    <t>D1508</t>
  </si>
  <si>
    <t>D1508 &gt; 0</t>
  </si>
  <si>
    <t>D1509</t>
  </si>
  <si>
    <t>D1509 &gt; 0</t>
  </si>
  <si>
    <t>D1601</t>
  </si>
  <si>
    <t>D1601 &gt; 0</t>
  </si>
  <si>
    <t>D1602</t>
  </si>
  <si>
    <t>D1602 &gt;= 0</t>
  </si>
  <si>
    <t>D1603</t>
  </si>
  <si>
    <t>D1603 &gt;= 0</t>
  </si>
  <si>
    <t>D1604</t>
  </si>
  <si>
    <t>D1604 &gt;= 0</t>
  </si>
  <si>
    <t>D1605</t>
  </si>
  <si>
    <t>D1605 = 0</t>
  </si>
  <si>
    <t>D1606</t>
  </si>
  <si>
    <t>D1606 &gt; 0</t>
  </si>
  <si>
    <t>D1607</t>
  </si>
  <si>
    <t>D1607 &gt;= 0</t>
  </si>
  <si>
    <t>D2101</t>
  </si>
  <si>
    <t>D2101 &gt;= 0</t>
  </si>
  <si>
    <t>D2102</t>
  </si>
  <si>
    <t>D2102 &gt;= 0</t>
  </si>
  <si>
    <t>D2103</t>
  </si>
  <si>
    <t>D2103 &gt;= 0</t>
  </si>
  <si>
    <t>D2104</t>
  </si>
  <si>
    <t>D2104 &gt;= 0</t>
  </si>
  <si>
    <t>D2105</t>
  </si>
  <si>
    <t>D2105 &gt;= 0</t>
  </si>
  <si>
    <t>D2106</t>
  </si>
  <si>
    <t>D2106 &gt;= 0</t>
  </si>
  <si>
    <t>D2107</t>
  </si>
  <si>
    <t>D2107 &gt;= 0</t>
  </si>
  <si>
    <t>D2108</t>
  </si>
  <si>
    <t>D2108 &gt;= 0</t>
  </si>
  <si>
    <t>D2109</t>
  </si>
  <si>
    <t>D2109 &gt;= 0</t>
  </si>
  <si>
    <t>D2110</t>
  </si>
  <si>
    <t>D2110 &gt;= 0</t>
  </si>
  <si>
    <t>D2114</t>
  </si>
  <si>
    <t>D2114 &gt;= 0</t>
  </si>
  <si>
    <t>D2115</t>
  </si>
  <si>
    <t>D2115 &gt;= 0</t>
  </si>
  <si>
    <t>D2119</t>
  </si>
  <si>
    <t>D2119 &gt;= 0</t>
  </si>
  <si>
    <t>D2120</t>
  </si>
  <si>
    <t>D2120 &gt;= 0</t>
  </si>
  <si>
    <t>D2125</t>
  </si>
  <si>
    <t>D2125 &gt;= 0</t>
  </si>
  <si>
    <t>D2126</t>
  </si>
  <si>
    <t>D2126 &gt;= 0</t>
  </si>
  <si>
    <t>D2127</t>
  </si>
  <si>
    <t>D2127 &gt;= 0</t>
  </si>
  <si>
    <t>D2129</t>
  </si>
  <si>
    <t>D2129 &gt;= 0</t>
  </si>
  <si>
    <t>D2130</t>
  </si>
  <si>
    <t>D2130 &gt;= 0</t>
  </si>
  <si>
    <t>D2131</t>
  </si>
  <si>
    <t>D2131 &gt;= 0</t>
  </si>
  <si>
    <t>D2201</t>
  </si>
  <si>
    <t>D2201 &gt;= 0</t>
  </si>
  <si>
    <t>D2203</t>
  </si>
  <si>
    <t>D2203 &gt;= 0</t>
  </si>
  <si>
    <t>D2205</t>
  </si>
  <si>
    <t>D2205 &gt;= 0</t>
  </si>
  <si>
    <t>D2206</t>
  </si>
  <si>
    <t>D2206 &gt;= 0</t>
  </si>
  <si>
    <t>D2208</t>
  </si>
  <si>
    <t>D2208 &gt;= 0</t>
  </si>
  <si>
    <t>D2210</t>
  </si>
  <si>
    <t>D2210 &gt;= 0</t>
  </si>
  <si>
    <t>D2211</t>
  </si>
  <si>
    <t>D2211 &gt;= 0</t>
  </si>
  <si>
    <t>D2213</t>
  </si>
  <si>
    <t>D2213 &gt;= 0</t>
  </si>
  <si>
    <t>D2215</t>
  </si>
  <si>
    <t>D2215 &gt;= 0</t>
  </si>
  <si>
    <t>D2216</t>
  </si>
  <si>
    <t>D2216 &gt;= 0</t>
  </si>
  <si>
    <t>D2218</t>
  </si>
  <si>
    <t>D2218 &gt;= 0</t>
  </si>
  <si>
    <t>D2220</t>
  </si>
  <si>
    <t>D2220 &gt;= 0</t>
  </si>
  <si>
    <t>D2221</t>
  </si>
  <si>
    <t>D2221 &gt;= 0</t>
  </si>
  <si>
    <t>D2222</t>
  </si>
  <si>
    <t>D2222 &gt;= 0</t>
  </si>
  <si>
    <t>D2223</t>
  </si>
  <si>
    <t>D2223 &gt;= 0</t>
  </si>
  <si>
    <t>D2224</t>
  </si>
  <si>
    <t>D2224 &gt;= 0</t>
  </si>
  <si>
    <t>D1101A</t>
  </si>
  <si>
    <t>D1101 = D1606</t>
  </si>
  <si>
    <t>D1101B</t>
  </si>
  <si>
    <t>D1101 &lt;= D1108</t>
  </si>
  <si>
    <t>D1102A</t>
  </si>
  <si>
    <t>D1102 &lt;= D1109</t>
  </si>
  <si>
    <t>D1103A</t>
  </si>
  <si>
    <t>D1103 &lt;= D1110</t>
  </si>
  <si>
    <t>D1104A</t>
  </si>
  <si>
    <t>D1104 = D1115</t>
  </si>
  <si>
    <t>D1107A</t>
  </si>
  <si>
    <t>D1107 = D1101 - D1102 - D1103 - D1104 - D1106</t>
  </si>
  <si>
    <t>D1118A</t>
  </si>
  <si>
    <t>D1118 = D1108 - D1109 - D1110 - D1112 - D1113 - D1114 - D1115 - D1117</t>
  </si>
  <si>
    <t>D1201A</t>
  </si>
  <si>
    <t>D1201 = D2110</t>
  </si>
  <si>
    <t>D1202A</t>
  </si>
  <si>
    <t>D1202 = D2129</t>
  </si>
  <si>
    <t>D1206A</t>
  </si>
  <si>
    <t>D1206 = D2224</t>
  </si>
  <si>
    <t>D1207A</t>
  </si>
  <si>
    <t>D1207 = D1201 + D1202 - D1203 - D1204 + D1205 + D1206</t>
  </si>
  <si>
    <t>D1309A</t>
  </si>
  <si>
    <t>D1309 = D1307 + D1308</t>
  </si>
  <si>
    <t>D1314A</t>
  </si>
  <si>
    <t>D1314 = D1311 + D1312 + D1313</t>
  </si>
  <si>
    <t>D1416A</t>
  </si>
  <si>
    <t>D1416 = Round(D1401 * 0.1, 5)</t>
  </si>
  <si>
    <t>D1417A</t>
  </si>
  <si>
    <t>D1417 = Round(D1402 * 0.2, 5)</t>
  </si>
  <si>
    <t>D1419A</t>
  </si>
  <si>
    <t>D1419 = Round(D1404 * 0.1, 5)</t>
  </si>
  <si>
    <t>D1420A</t>
  </si>
  <si>
    <t>D1420 = Round(D1405 * 1.0, 5)</t>
  </si>
  <si>
    <t>D1421A</t>
  </si>
  <si>
    <t>D1421 = D1406</t>
  </si>
  <si>
    <t>D1422A</t>
  </si>
  <si>
    <t>D1422 = D1407</t>
  </si>
  <si>
    <t>D1423A</t>
  </si>
  <si>
    <t>D1423 = D1408</t>
  </si>
  <si>
    <t>D1424A</t>
  </si>
  <si>
    <t>D1424 = D1409</t>
  </si>
  <si>
    <t>D1425A</t>
  </si>
  <si>
    <t>D1425 = D1410</t>
  </si>
  <si>
    <t>D1426A</t>
  </si>
  <si>
    <t>D1426 = Round(D1411 * 0.5, 5)</t>
  </si>
  <si>
    <t>D1427A</t>
  </si>
  <si>
    <t>D1427 = Round(D1412 * 0.5, 5)</t>
  </si>
  <si>
    <t>D1428A</t>
  </si>
  <si>
    <t>D1428 = Round(D1413 * 0.2, 5)</t>
  </si>
  <si>
    <t>D1415A</t>
  </si>
  <si>
    <t>D1415 = D1401 + D1402 + D1404 + D1405 + D1406 + D1407 + D1408 + D1409 + D1410 + D1411 + D1412 + D1413 + D1414 + D1432 + D1434</t>
  </si>
  <si>
    <t>D1431A</t>
  </si>
  <si>
    <t>D1431 = D1416 + D1417 + D1419 + D1420 + D1421 + D1422 + D1423 + D1424 + D1425 + D1426 + D1427 + D1428 + D1429 + D1433 + D1435</t>
  </si>
  <si>
    <t>D1501A</t>
  </si>
  <si>
    <t>D1501 = D1118 + D1207 + D1309 + D1314 + D1431</t>
  </si>
  <si>
    <t>D1503A</t>
  </si>
  <si>
    <t>D1503 = Round(D1502 / D1501 * 100, 5)</t>
  </si>
  <si>
    <t>D1505</t>
  </si>
  <si>
    <t>D1505 = (BCAR Schedule 3) [DPA1735]</t>
  </si>
  <si>
    <t>D1506</t>
  </si>
  <si>
    <t>D1506 = Round(D1505 / D1501 * 100), 5)</t>
  </si>
  <si>
    <t>D1507</t>
  </si>
  <si>
    <t>D1507 &gt;= 0</t>
  </si>
  <si>
    <t>D1606A</t>
  </si>
  <si>
    <t>D1606 = D1601 - D1602 + D1603 + D1604 + D1605 - D1607</t>
  </si>
  <si>
    <t>D2103A</t>
  </si>
  <si>
    <t>D2103 = D2205 + D2210</t>
  </si>
  <si>
    <t>D2107A</t>
  </si>
  <si>
    <t>D2107 = D2101 + D2104</t>
  </si>
  <si>
    <t>D2108A</t>
  </si>
  <si>
    <t>D2108 = D2102 + D2105</t>
  </si>
  <si>
    <t>D2109A</t>
  </si>
  <si>
    <t>D2109 = D2103 + D2106</t>
  </si>
  <si>
    <t>D2110A</t>
  </si>
  <si>
    <t xml:space="preserve">D2110 = [[D2107] + [D2109]] * 1.4 </t>
  </si>
  <si>
    <t>D2115A</t>
  </si>
  <si>
    <t>D2115 = D2215 + D2220</t>
  </si>
  <si>
    <t>D2125A</t>
  </si>
  <si>
    <t>D2125 = D2130 + D2131</t>
  </si>
  <si>
    <t>D2126A</t>
  </si>
  <si>
    <t>D2126 = D2114 + D2119</t>
  </si>
  <si>
    <t>D2127A</t>
  </si>
  <si>
    <t>D2127 = D2115 + D2120</t>
  </si>
  <si>
    <t>D2129A</t>
  </si>
  <si>
    <t>D2129 = [D2125] + [D2127] * 1.4</t>
  </si>
  <si>
    <t>D2205A</t>
  </si>
  <si>
    <t>D2205 = D2201 + D2203</t>
  </si>
  <si>
    <t>D2210A</t>
  </si>
  <si>
    <t>D2210 = D2206 + D2208</t>
  </si>
  <si>
    <t>D2215A</t>
  </si>
  <si>
    <t>D2215 = D2211 + D2213</t>
  </si>
  <si>
    <t>D2220A</t>
  </si>
  <si>
    <t>D2220 = D2216 + D2218</t>
  </si>
  <si>
    <t>D2224A</t>
  </si>
  <si>
    <t>D2224 = D2221 - D2222 - D2223</t>
  </si>
  <si>
    <t>D1103B</t>
  </si>
  <si>
    <t>D1103 &gt;= (M4) 0666</t>
  </si>
  <si>
    <t>D1104B</t>
  </si>
  <si>
    <t>D1104 = (BCAR Schedule 3) 1517 + 1533 + 1537 + 1546 + 1550 + 1565</t>
  </si>
  <si>
    <t>D1401A</t>
  </si>
  <si>
    <t>D1401 &gt;= (BCAR Schedule 39) 5601 + 5785 + 5608 + 5700 + 5792</t>
  </si>
  <si>
    <t>D1402A</t>
  </si>
  <si>
    <t>D1402 &gt;= (BCAR Schedule 39) 5602 + 5786 + 5609 + 5701 + 5793 + 5603 + 5787 + 5610 + 5702 + 5794</t>
  </si>
  <si>
    <t>D1404A</t>
  </si>
  <si>
    <t>D1404 = (BCAR Schedule 41) 7512 + 7592 + 7533 + 7613</t>
  </si>
  <si>
    <t>D1406A</t>
  </si>
  <si>
    <t>D1406 &gt;= (BCAR Schedule 41) 7514 + 7515 + 7516 + 7517 + 7535 + 7536 + 7537 + 7538 + 7510 + 7590 + 7593 + 7594 + 7596 + 7597 + 7615 + 7616 + 7617 + 7618</t>
  </si>
  <si>
    <t>D1408A</t>
  </si>
  <si>
    <t>D1408 = (BCAR Schedule 39) 5619 + 5711 + 5803</t>
  </si>
  <si>
    <t>D1409A</t>
  </si>
  <si>
    <t>D1409 = (BCAR Schedule 39) 5620 + 5712 + 5804</t>
  </si>
  <si>
    <t>D1410A</t>
  </si>
  <si>
    <t>D1410 = (BCAR Schedule 39) 5621 + 5713 + 5805</t>
  </si>
  <si>
    <t>D1411A</t>
  </si>
  <si>
    <t>D1411 = (BCAR Schedule 39) 5616 + 5708 + 5800</t>
  </si>
  <si>
    <t>D1412A</t>
  </si>
  <si>
    <t>D1412 = (BCAR Schedule 39) 5622 + 5714 + 5806</t>
  </si>
  <si>
    <t>D1413A</t>
  </si>
  <si>
    <t>D1413 = (BCAR Schedule 39) 5617 + 5709 + 5801</t>
  </si>
  <si>
    <t>D1502A</t>
  </si>
  <si>
    <t>D1502 = (BCAR Schedule 1) 1003</t>
  </si>
  <si>
    <t>D1601A</t>
  </si>
  <si>
    <t>D1601 = (BCAR Schedule 45) 8949</t>
  </si>
  <si>
    <t>D1602A</t>
  </si>
  <si>
    <t>D1602 = (BCAR Schedule 45) 8946</t>
  </si>
  <si>
    <t>D1603A</t>
  </si>
  <si>
    <t>D1603 = (BCAR Schedule 45) 8942</t>
  </si>
  <si>
    <t>D2102D2114</t>
  </si>
  <si>
    <t>D2102 + D2114 = (BCAR Schedule 40) 5948</t>
  </si>
  <si>
    <t>D2105D2119</t>
  </si>
  <si>
    <t>D2105 + D2119 = (BCAR Schedule 40) 6092 + 6236 + 6380 + 7033 + 5980</t>
  </si>
  <si>
    <r>
      <t xml:space="preserve">Protégé B 
</t>
    </r>
    <r>
      <rPr>
        <sz val="10"/>
        <rFont val="Arial"/>
        <family val="2"/>
      </rPr>
      <t>une fois rempli</t>
    </r>
  </si>
  <si>
    <t>Relevé du ratio de levier (RRL)</t>
  </si>
  <si>
    <t>Relevé trimestriel (attestation d'assurance)</t>
  </si>
  <si>
    <t>Identification</t>
  </si>
  <si>
    <t>Nom de l'institution financière :</t>
  </si>
  <si>
    <t>Code d'identification du BSIF :</t>
  </si>
  <si>
    <t>Date de fin de la période :</t>
  </si>
  <si>
    <t/>
  </si>
  <si>
    <t>Personne-ressource</t>
  </si>
  <si>
    <t xml:space="preserve">Nom : </t>
  </si>
  <si>
    <t>Titre :</t>
  </si>
  <si>
    <t xml:space="preserve">Téléphone : </t>
  </si>
  <si>
    <t xml:space="preserve">Courriel : </t>
  </si>
  <si>
    <t>Attestation de la haute direction</t>
  </si>
  <si>
    <r>
      <t>Je confirme, par la présente, avoir lu et compris la ligne directrice Exigences de levier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(EL)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et les instructions connexes publiées par le Bureau du surintendant des institutions financières. Je déclare, par ailleurs, que le présent rapport ainsi que les ratios du tableau ci-dessous que j'ai examinés :
</t>
    </r>
    <r>
      <rPr>
        <i/>
        <sz val="9"/>
        <rFont val="Arial"/>
        <family val="2"/>
      </rPr>
      <t xml:space="preserve">
(Veuillez inscrire un « X » dans la case appropriée.)
</t>
    </r>
    <r>
      <rPr>
        <sz val="10"/>
        <rFont val="Arial"/>
        <family val="2"/>
      </rPr>
      <t xml:space="preserve"> </t>
    </r>
  </si>
  <si>
    <t>i) sont exacts et complets, et ont été préparés conformément à la ligne directrice EL et aux instructions connexes.</t>
  </si>
  <si>
    <t>ii) ne sont pas exacts ou complets, ou n'ont pas été préparés conformément à la ligne directrice EL et aux instructions connexes.</t>
  </si>
  <si>
    <t>Explications si vous choisissez ii) :</t>
  </si>
  <si>
    <t>Nom (en lettres moulées)</t>
  </si>
  <si>
    <t>Signature</t>
  </si>
  <si>
    <t xml:space="preserve">Objet de l'attestation  </t>
  </si>
  <si>
    <t>Ligne</t>
  </si>
  <si>
    <t>Exigences relatives à l'attestation</t>
  </si>
  <si>
    <t>Ratio de levier</t>
  </si>
  <si>
    <t>Toutes les institutions, sauf celles de catégorie III</t>
  </si>
  <si>
    <t xml:space="preserve">Ratio de levier TLAC </t>
  </si>
  <si>
    <r>
      <t>BIS</t>
    </r>
    <r>
      <rPr>
        <vertAlign val="superscript"/>
        <sz val="11"/>
        <color theme="1"/>
        <rFont val="Calibri"/>
        <family val="2"/>
        <scheme val="minor"/>
      </rPr>
      <t>i</t>
    </r>
  </si>
  <si>
    <r>
      <t>Opinion de l'auditeur interne</t>
    </r>
    <r>
      <rPr>
        <sz val="8"/>
        <rFont val="Arial"/>
        <family val="2"/>
      </rPr>
      <t xml:space="preserve"> </t>
    </r>
    <r>
      <rPr>
        <b/>
        <sz val="7"/>
        <rFont val="Arial"/>
        <family val="2"/>
      </rPr>
      <t>(à signer au moins une fois tous les trois ans)</t>
    </r>
  </si>
  <si>
    <r>
      <t xml:space="preserve">J'ai examiné l'efficacité des processus et des contrôles internes en place à l'égard du Relevé du ratio de levier, y compris les systèmes et les modèles connexes. À mon avis, les processus et les contrôles internes en date du ___________ :
</t>
    </r>
    <r>
      <rPr>
        <i/>
        <sz val="9"/>
        <rFont val="Arial"/>
        <family val="2"/>
      </rPr>
      <t xml:space="preserve">
(Veuillez inscrire un « X » dans la case appropriée.)
</t>
    </r>
  </si>
  <si>
    <t>i) fonctionnent comme prévu et permettent de garantir l'exhaustivité et l'exactitude du rapport.</t>
  </si>
  <si>
    <t>ii) ne fonctionnent pas comme prévu ou ne permettent pas de garantir l'exhaustivité et l'exactitude du rapport.</t>
  </si>
  <si>
    <t xml:space="preserve">Toutes les institutions de dépôt fédérales, sauf celles de catégorie III, doivent utiliser le présent formulaire pour produire le Relevé du ratio de levier.  </t>
  </si>
  <si>
    <t>Pour plus de précisions, rendez-vous sur www.osfi-bsif.gc.ca ou consultez la ligne directrice Exigences de levier.</t>
  </si>
  <si>
    <t>Veuillez transmettre le relevé dûment rempli au BSIF sur le site protégé du Système de déclaration réglementaire.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</si>
</sst>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;;;"/>
    <numFmt numFmtId="166" formatCode="_-* #,##0_-;\-* #,##0_-;_-* &quot;-&quot;??_-;_-@_-"/>
  </numFmts>
  <fonts count="2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6"/>
      <color theme="1"/>
      <name val="Arial"/>
      <family val="2"/>
    </font>
    <font>
      <b/>
      <sz val="10"/>
      <name val="Arial"/>
      <family val="2"/>
    </font>
    <font>
      <strike/>
      <sz val="8"/>
      <color theme="1"/>
      <name val="Arial"/>
      <family val="2"/>
    </font>
    <font>
      <sz val="8"/>
      <color rgb="FF00000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165" fontId="2" fillId="0" borderId="0">
      <alignment vertical="center"/>
    </xf>
    <xf numFmtId="0" fontId="4" fillId="0" borderId="0">
      <alignment horizontal="center" vertical="center"/>
    </xf>
    <xf numFmtId="165" fontId="5" fillId="2" borderId="0">
      <alignment vertical="center"/>
    </xf>
    <xf numFmtId="0" fontId="3" fillId="1" borderId="0">
      <alignment vertical="center"/>
    </xf>
    <xf numFmtId="49" fontId="6" fillId="0" borderId="0">
      <alignment vertical="center"/>
    </xf>
    <xf numFmtId="0" fontId="8" fillId="0" borderId="0">
      <alignment horizontal="right" vertical="center"/>
    </xf>
    <xf numFmtId="0" fontId="7" fillId="0" borderId="0">
      <alignment vertical="center"/>
    </xf>
    <xf numFmtId="0" fontId="9" fillId="0" borderId="0">
      <alignment vertical="center"/>
    </xf>
    <xf numFmtId="164" fontId="3" fillId="0" borderId="0" applyFont="0" applyFill="0" applyBorder="0" applyAlignment="0" applyProtection="0"/>
    <xf numFmtId="0" fontId="17" fillId="0" borderId="0"/>
    <xf numFmtId="0" fontId="1" fillId="0" borderId="0"/>
    <xf numFmtId="0" fontId="25" fillId="0" borderId="0" applyNumberFormat="0" applyFill="0" applyBorder="0" applyAlignment="0" applyProtection="0"/>
  </cellStyleXfs>
  <cellXfs count="166">
    <xf numFmtId="0" fontId="0" fillId="0" borderId="0" xfId="0">
      <alignment vertical="center"/>
    </xf>
    <xf numFmtId="0" fontId="4" fillId="0" borderId="1" xfId="2" applyBorder="1">
      <alignment horizontal="center" vertical="center"/>
    </xf>
    <xf numFmtId="49" fontId="6" fillId="0" borderId="0" xfId="5">
      <alignment vertical="center"/>
    </xf>
    <xf numFmtId="49" fontId="6" fillId="0" borderId="3" xfId="5" applyBorder="1" applyAlignment="1">
      <alignment vertical="top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4" fillId="0" borderId="4" xfId="2" applyBorder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4" fillId="0" borderId="11" xfId="2" applyBorder="1">
      <alignment horizontal="center" vertical="center"/>
    </xf>
    <xf numFmtId="0" fontId="4" fillId="0" borderId="10" xfId="2" applyBorder="1">
      <alignment horizontal="center" vertical="center"/>
    </xf>
    <xf numFmtId="0" fontId="3" fillId="1" borderId="9" xfId="4" applyBorder="1">
      <alignment vertical="center"/>
    </xf>
    <xf numFmtId="0" fontId="3" fillId="1" borderId="11" xfId="4" applyBorder="1">
      <alignment vertical="center"/>
    </xf>
    <xf numFmtId="0" fontId="3" fillId="1" borderId="6" xfId="4" applyBorder="1">
      <alignment vertical="center"/>
    </xf>
    <xf numFmtId="0" fontId="7" fillId="0" borderId="0" xfId="7">
      <alignment vertical="center"/>
    </xf>
    <xf numFmtId="0" fontId="7" fillId="0" borderId="9" xfId="7" applyBorder="1">
      <alignment vertical="center"/>
    </xf>
    <xf numFmtId="0" fontId="9" fillId="0" borderId="0" xfId="8">
      <alignment vertical="center"/>
    </xf>
    <xf numFmtId="0" fontId="0" fillId="0" borderId="10" xfId="0" applyBorder="1">
      <alignment vertical="center"/>
    </xf>
    <xf numFmtId="0" fontId="3" fillId="1" borderId="1" xfId="4" applyBorder="1">
      <alignment vertical="center"/>
    </xf>
    <xf numFmtId="49" fontId="10" fillId="0" borderId="0" xfId="5" applyFont="1">
      <alignment vertical="center"/>
    </xf>
    <xf numFmtId="0" fontId="11" fillId="0" borderId="11" xfId="0" applyFont="1" applyBorder="1">
      <alignment vertical="center"/>
    </xf>
    <xf numFmtId="164" fontId="0" fillId="0" borderId="1" xfId="9" applyFont="1" applyBorder="1" applyAlignment="1">
      <alignment vertical="center"/>
    </xf>
    <xf numFmtId="166" fontId="0" fillId="0" borderId="1" xfId="9" applyNumberFormat="1" applyFont="1" applyBorder="1" applyAlignment="1">
      <alignment vertical="center"/>
    </xf>
    <xf numFmtId="166" fontId="0" fillId="0" borderId="0" xfId="0" applyNumberFormat="1">
      <alignment vertical="center"/>
    </xf>
    <xf numFmtId="166" fontId="5" fillId="2" borderId="11" xfId="9" applyNumberFormat="1" applyFont="1" applyFill="1" applyBorder="1" applyAlignment="1">
      <alignment vertical="center"/>
    </xf>
    <xf numFmtId="0" fontId="0" fillId="0" borderId="2" xfId="0" applyBorder="1">
      <alignment vertical="center"/>
    </xf>
    <xf numFmtId="0" fontId="3" fillId="1" borderId="2" xfId="4" applyBorder="1">
      <alignment vertical="center"/>
    </xf>
    <xf numFmtId="49" fontId="6" fillId="0" borderId="2" xfId="5" applyBorder="1" applyAlignment="1">
      <alignment vertical="top"/>
    </xf>
    <xf numFmtId="0" fontId="0" fillId="0" borderId="5" xfId="0" applyBorder="1">
      <alignment vertical="center"/>
    </xf>
    <xf numFmtId="0" fontId="7" fillId="0" borderId="12" xfId="7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166" fontId="3" fillId="1" borderId="1" xfId="9" applyNumberFormat="1" applyFill="1" applyBorder="1" applyAlignment="1">
      <alignment vertical="center"/>
    </xf>
    <xf numFmtId="166" fontId="0" fillId="0" borderId="1" xfId="0" applyNumberFormat="1" applyBorder="1">
      <alignment vertical="center"/>
    </xf>
    <xf numFmtId="0" fontId="4" fillId="3" borderId="10" xfId="2" applyFill="1" applyBorder="1">
      <alignment horizontal="center" vertical="center"/>
    </xf>
    <xf numFmtId="0" fontId="0" fillId="3" borderId="10" xfId="0" applyFill="1" applyBorder="1">
      <alignment vertical="center"/>
    </xf>
    <xf numFmtId="0" fontId="8" fillId="3" borderId="10" xfId="6" applyFill="1" applyBorder="1">
      <alignment horizontal="right" vertical="center"/>
    </xf>
    <xf numFmtId="0" fontId="0" fillId="3" borderId="9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0" xfId="0" applyFill="1">
      <alignment vertical="center"/>
    </xf>
    <xf numFmtId="49" fontId="6" fillId="3" borderId="0" xfId="5" applyFill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15" xfId="0" applyFill="1" applyBorder="1">
      <alignment vertical="center"/>
    </xf>
    <xf numFmtId="0" fontId="8" fillId="3" borderId="11" xfId="6" applyFill="1" applyBorder="1">
      <alignment horizontal="right" vertical="center"/>
    </xf>
    <xf numFmtId="0" fontId="0" fillId="3" borderId="12" xfId="0" applyFill="1" applyBorder="1">
      <alignment vertical="center"/>
    </xf>
    <xf numFmtId="0" fontId="0" fillId="3" borderId="14" xfId="0" applyFill="1" applyBorder="1">
      <alignment vertical="center"/>
    </xf>
    <xf numFmtId="0" fontId="7" fillId="0" borderId="5" xfId="7" applyBorder="1">
      <alignment vertical="center"/>
    </xf>
    <xf numFmtId="0" fontId="0" fillId="3" borderId="1" xfId="0" applyFill="1" applyBorder="1">
      <alignment vertical="center"/>
    </xf>
    <xf numFmtId="0" fontId="13" fillId="0" borderId="13" xfId="6" applyFont="1" applyBorder="1">
      <alignment horizontal="right" vertical="center"/>
    </xf>
    <xf numFmtId="0" fontId="4" fillId="0" borderId="3" xfId="2" applyBorder="1">
      <alignment horizontal="center" vertical="center"/>
    </xf>
    <xf numFmtId="0" fontId="0" fillId="0" borderId="6" xfId="0" applyBorder="1">
      <alignment vertical="center"/>
    </xf>
    <xf numFmtId="0" fontId="13" fillId="0" borderId="10" xfId="6" applyFont="1" applyBorder="1">
      <alignment horizontal="right" vertical="center"/>
    </xf>
    <xf numFmtId="0" fontId="12" fillId="0" borderId="0" xfId="0" applyFont="1">
      <alignment vertical="center"/>
    </xf>
    <xf numFmtId="166" fontId="3" fillId="0" borderId="1" xfId="9" applyNumberFormat="1" applyFill="1" applyBorder="1" applyAlignment="1">
      <alignment vertical="center"/>
    </xf>
    <xf numFmtId="166" fontId="0" fillId="0" borderId="11" xfId="9" applyNumberFormat="1" applyFont="1" applyFill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166" fontId="0" fillId="0" borderId="9" xfId="9" applyNumberFormat="1" applyFont="1" applyBorder="1" applyAlignment="1">
      <alignment vertical="center"/>
    </xf>
    <xf numFmtId="164" fontId="0" fillId="0" borderId="9" xfId="9" applyFont="1" applyBorder="1" applyAlignment="1">
      <alignment vertical="center"/>
    </xf>
    <xf numFmtId="164" fontId="0" fillId="0" borderId="0" xfId="9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4" fillId="0" borderId="1" xfId="2" applyFont="1" applyBorder="1">
      <alignment horizontal="center" vertical="center"/>
    </xf>
    <xf numFmtId="164" fontId="0" fillId="4" borderId="1" xfId="0" applyNumberFormat="1" applyFill="1" applyBorder="1">
      <alignment vertical="center"/>
    </xf>
    <xf numFmtId="0" fontId="5" fillId="0" borderId="10" xfId="0" applyFont="1" applyBorder="1">
      <alignment vertical="center"/>
    </xf>
    <xf numFmtId="49" fontId="10" fillId="0" borderId="3" xfId="5" applyFont="1" applyBorder="1" applyAlignment="1">
      <alignment vertical="top"/>
    </xf>
    <xf numFmtId="0" fontId="5" fillId="0" borderId="1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8" xfId="0" applyFont="1" applyBorder="1">
      <alignment vertical="center"/>
    </xf>
    <xf numFmtId="49" fontId="10" fillId="0" borderId="4" xfId="5" applyFont="1" applyBorder="1" applyAlignment="1">
      <alignment vertical="top"/>
    </xf>
    <xf numFmtId="164" fontId="0" fillId="0" borderId="11" xfId="9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64" fontId="0" fillId="0" borderId="1" xfId="9" applyFont="1" applyFill="1" applyBorder="1" applyAlignment="1">
      <alignment vertical="center"/>
    </xf>
    <xf numFmtId="164" fontId="5" fillId="0" borderId="1" xfId="9" applyFont="1" applyFill="1" applyBorder="1" applyAlignment="1">
      <alignment vertical="center"/>
    </xf>
    <xf numFmtId="164" fontId="0" fillId="0" borderId="4" xfId="9" applyFont="1" applyFill="1" applyBorder="1" applyAlignment="1">
      <alignment vertical="center"/>
    </xf>
    <xf numFmtId="164" fontId="0" fillId="0" borderId="14" xfId="9" applyFont="1" applyFill="1" applyBorder="1" applyAlignment="1">
      <alignment vertical="center"/>
    </xf>
    <xf numFmtId="0" fontId="5" fillId="0" borderId="1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6" fontId="5" fillId="0" borderId="11" xfId="9" applyNumberFormat="1" applyFont="1" applyFill="1" applyBorder="1" applyAlignment="1">
      <alignment vertical="center"/>
    </xf>
    <xf numFmtId="0" fontId="5" fillId="0" borderId="3" xfId="0" applyFont="1" applyBorder="1">
      <alignment vertical="center"/>
    </xf>
    <xf numFmtId="0" fontId="14" fillId="0" borderId="1" xfId="2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2" xfId="0" applyBorder="1" applyAlignment="1">
      <alignment vertical="center" wrapText="1"/>
    </xf>
    <xf numFmtId="164" fontId="0" fillId="4" borderId="11" xfId="0" applyNumberFormat="1" applyFill="1" applyBorder="1">
      <alignment vertical="center"/>
    </xf>
    <xf numFmtId="164" fontId="5" fillId="0" borderId="11" xfId="9" applyFont="1" applyFill="1" applyBorder="1" applyAlignment="1">
      <alignment vertical="center"/>
    </xf>
    <xf numFmtId="164" fontId="0" fillId="0" borderId="1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2" fillId="0" borderId="0" xfId="10" applyFont="1"/>
    <xf numFmtId="0" fontId="18" fillId="0" borderId="0" xfId="10" applyFont="1"/>
    <xf numFmtId="0" fontId="10" fillId="0" borderId="0" xfId="10" applyFont="1" applyAlignment="1">
      <alignment horizontal="right" vertical="center" wrapText="1"/>
    </xf>
    <xf numFmtId="0" fontId="19" fillId="0" borderId="0" xfId="10" applyFont="1" applyAlignment="1">
      <alignment horizontal="center"/>
    </xf>
    <xf numFmtId="0" fontId="2" fillId="0" borderId="0" xfId="10" applyFont="1" applyAlignment="1">
      <alignment horizontal="left"/>
    </xf>
    <xf numFmtId="0" fontId="2" fillId="0" borderId="13" xfId="10" applyFont="1" applyBorder="1" applyAlignment="1">
      <alignment horizontal="center"/>
    </xf>
    <xf numFmtId="0" fontId="20" fillId="0" borderId="0" xfId="10" applyFont="1"/>
    <xf numFmtId="0" fontId="18" fillId="0" borderId="0" xfId="10" quotePrefix="1" applyFont="1" applyAlignment="1">
      <alignment horizontal="left"/>
    </xf>
    <xf numFmtId="0" fontId="2" fillId="0" borderId="13" xfId="10" applyFont="1" applyBorder="1" applyAlignment="1">
      <alignment horizontal="center"/>
    </xf>
    <xf numFmtId="0" fontId="21" fillId="0" borderId="0" xfId="11" applyFont="1"/>
    <xf numFmtId="0" fontId="18" fillId="0" borderId="0" xfId="10" applyFont="1" applyAlignment="1">
      <alignment horizontal="left"/>
    </xf>
    <xf numFmtId="0" fontId="2" fillId="0" borderId="0" xfId="11" applyFont="1" applyAlignment="1">
      <alignment wrapText="1"/>
    </xf>
    <xf numFmtId="0" fontId="2" fillId="0" borderId="0" xfId="11" applyFont="1" applyAlignment="1">
      <alignment horizontal="left" vertical="top" wrapText="1"/>
    </xf>
    <xf numFmtId="0" fontId="2" fillId="0" borderId="0" xfId="11" applyFont="1" applyAlignment="1">
      <alignment horizontal="left" wrapText="1"/>
    </xf>
    <xf numFmtId="0" fontId="2" fillId="0" borderId="1" xfId="11" applyFont="1" applyBorder="1" applyAlignment="1">
      <alignment horizontal="left" wrapText="1"/>
    </xf>
    <xf numFmtId="0" fontId="2" fillId="0" borderId="0" xfId="11" applyFont="1" applyAlignment="1">
      <alignment horizontal="left" vertical="top" wrapText="1"/>
    </xf>
    <xf numFmtId="0" fontId="22" fillId="0" borderId="0" xfId="11" applyFont="1" applyAlignment="1">
      <alignment horizontal="left" vertical="top"/>
    </xf>
    <xf numFmtId="0" fontId="2" fillId="0" borderId="13" xfId="11" applyFont="1" applyBorder="1" applyAlignment="1">
      <alignment horizontal="left" vertical="top" wrapText="1"/>
    </xf>
    <xf numFmtId="0" fontId="5" fillId="0" borderId="16" xfId="10" applyFont="1" applyBorder="1" applyAlignment="1">
      <alignment horizontal="center"/>
    </xf>
    <xf numFmtId="0" fontId="5" fillId="0" borderId="0" xfId="10" applyFont="1" applyAlignment="1">
      <alignment horizontal="center"/>
    </xf>
    <xf numFmtId="0" fontId="10" fillId="0" borderId="0" xfId="10" applyFont="1"/>
    <xf numFmtId="0" fontId="5" fillId="0" borderId="0" xfId="10" applyFont="1"/>
    <xf numFmtId="0" fontId="16" fillId="0" borderId="17" xfId="11" applyFont="1" applyBorder="1" applyAlignment="1">
      <alignment horizontal="center" vertical="center" wrapText="1"/>
    </xf>
    <xf numFmtId="0" fontId="16" fillId="0" borderId="18" xfId="11" applyFont="1" applyBorder="1" applyAlignment="1">
      <alignment horizontal="center" vertical="center" wrapText="1"/>
    </xf>
    <xf numFmtId="0" fontId="16" fillId="3" borderId="19" xfId="11" applyFont="1" applyFill="1" applyBorder="1" applyAlignment="1">
      <alignment horizontal="center" vertical="center" wrapText="1"/>
    </xf>
    <xf numFmtId="0" fontId="24" fillId="0" borderId="20" xfId="11" applyFont="1" applyBorder="1" applyAlignment="1">
      <alignment horizontal="center" vertical="center" wrapText="1"/>
    </xf>
    <xf numFmtId="0" fontId="16" fillId="0" borderId="21" xfId="11" applyFont="1" applyBorder="1" applyAlignment="1">
      <alignment horizontal="center" vertical="center" wrapText="1"/>
    </xf>
    <xf numFmtId="0" fontId="16" fillId="0" borderId="8" xfId="11" applyFont="1" applyBorder="1" applyAlignment="1">
      <alignment horizontal="center" vertical="center" wrapText="1"/>
    </xf>
    <xf numFmtId="0" fontId="16" fillId="3" borderId="4" xfId="11" applyFont="1" applyFill="1" applyBorder="1" applyAlignment="1">
      <alignment horizontal="center" vertical="center" wrapText="1"/>
    </xf>
    <xf numFmtId="0" fontId="24" fillId="0" borderId="22" xfId="11" applyFont="1" applyBorder="1" applyAlignment="1">
      <alignment horizontal="center" vertical="center" wrapText="1"/>
    </xf>
    <xf numFmtId="0" fontId="1" fillId="0" borderId="23" xfId="12" applyFont="1" applyBorder="1" applyAlignment="1">
      <alignment horizontal="center" vertical="center" wrapText="1"/>
    </xf>
    <xf numFmtId="0" fontId="1" fillId="0" borderId="11" xfId="12" applyFont="1" applyBorder="1" applyAlignment="1">
      <alignment horizontal="center" vertical="center" wrapText="1"/>
    </xf>
    <xf numFmtId="0" fontId="1" fillId="0" borderId="10" xfId="12" applyFont="1" applyBorder="1" applyAlignment="1">
      <alignment horizontal="center" vertical="center" wrapText="1"/>
    </xf>
    <xf numFmtId="0" fontId="1" fillId="0" borderId="24" xfId="11" applyBorder="1" applyAlignment="1">
      <alignment horizontal="center" vertical="center" wrapText="1"/>
    </xf>
    <xf numFmtId="0" fontId="1" fillId="0" borderId="25" xfId="12" applyFont="1" applyBorder="1" applyAlignment="1">
      <alignment horizontal="center" vertical="center" wrapText="1"/>
    </xf>
    <xf numFmtId="0" fontId="1" fillId="0" borderId="26" xfId="12" applyFont="1" applyBorder="1" applyAlignment="1">
      <alignment horizontal="center" vertical="center" wrapText="1"/>
    </xf>
    <xf numFmtId="0" fontId="1" fillId="0" borderId="27" xfId="12" applyFont="1" applyBorder="1" applyAlignment="1">
      <alignment horizontal="center" vertical="center" wrapText="1"/>
    </xf>
    <xf numFmtId="0" fontId="1" fillId="0" borderId="28" xfId="11" applyBorder="1" applyAlignment="1">
      <alignment horizontal="center" vertical="center" wrapText="1"/>
    </xf>
    <xf numFmtId="0" fontId="5" fillId="0" borderId="0" xfId="10" applyFont="1" applyAlignment="1">
      <alignment horizontal="center"/>
    </xf>
    <xf numFmtId="0" fontId="18" fillId="0" borderId="0" xfId="11" applyFont="1" applyAlignment="1">
      <alignment horizontal="left"/>
    </xf>
    <xf numFmtId="0" fontId="2" fillId="0" borderId="0" xfId="10" applyFont="1" applyAlignment="1">
      <alignment horizontal="left" vertical="top" wrapText="1"/>
    </xf>
    <xf numFmtId="0" fontId="2" fillId="0" borderId="0" xfId="10" applyFont="1" applyAlignment="1">
      <alignment horizontal="left" wrapText="1"/>
    </xf>
    <xf numFmtId="0" fontId="2" fillId="0" borderId="5" xfId="10" applyFont="1" applyBorder="1" applyAlignment="1">
      <alignment horizontal="left" wrapText="1"/>
    </xf>
    <xf numFmtId="0" fontId="2" fillId="0" borderId="12" xfId="10" applyFont="1" applyBorder="1" applyAlignment="1">
      <alignment horizontal="left" wrapText="1"/>
    </xf>
    <xf numFmtId="0" fontId="2" fillId="0" borderId="6" xfId="10" applyFont="1" applyBorder="1" applyAlignment="1">
      <alignment horizontal="left" wrapText="1"/>
    </xf>
    <xf numFmtId="0" fontId="2" fillId="0" borderId="15" xfId="10" applyFont="1" applyBorder="1" applyAlignment="1">
      <alignment horizontal="left" wrapText="1"/>
    </xf>
    <xf numFmtId="0" fontId="2" fillId="0" borderId="0" xfId="10" applyFont="1" applyAlignment="1">
      <alignment horizontal="left" wrapText="1"/>
    </xf>
    <xf numFmtId="0" fontId="2" fillId="0" borderId="7" xfId="10" applyFont="1" applyBorder="1" applyAlignment="1">
      <alignment horizontal="left" wrapText="1"/>
    </xf>
    <xf numFmtId="0" fontId="2" fillId="0" borderId="14" xfId="10" applyFont="1" applyBorder="1" applyAlignment="1">
      <alignment horizontal="left" wrapText="1"/>
    </xf>
    <xf numFmtId="0" fontId="2" fillId="0" borderId="13" xfId="10" applyFont="1" applyBorder="1" applyAlignment="1">
      <alignment horizontal="left" wrapText="1"/>
    </xf>
    <xf numFmtId="0" fontId="2" fillId="0" borderId="8" xfId="10" applyFont="1" applyBorder="1" applyAlignment="1">
      <alignment horizontal="left" wrapText="1"/>
    </xf>
    <xf numFmtId="0" fontId="5" fillId="0" borderId="0" xfId="10" quotePrefix="1" applyFont="1" applyAlignment="1">
      <alignment horizontal="left"/>
    </xf>
    <xf numFmtId="0" fontId="2" fillId="0" borderId="0" xfId="10" applyFont="1" applyAlignment="1">
      <alignment horizontal="left"/>
    </xf>
    <xf numFmtId="0" fontId="5" fillId="0" borderId="0" xfId="10" applyFont="1" applyAlignment="1">
      <alignment horizontal="right"/>
    </xf>
  </cellXfs>
  <cellStyles count="13">
    <cellStyle name="Calculated Cell" xfId="3" xr:uid="{00000000-0005-0000-0000-000000000000}"/>
    <cellStyle name="Calculation" xfId="1" builtinId="22" customBuiltin="1"/>
    <cellStyle name="Comma" xfId="9" builtinId="3"/>
    <cellStyle name="DPA" xfId="2" xr:uid="{00000000-0005-0000-0000-000003000000}"/>
    <cellStyle name="Greyed Out Cell" xfId="4" xr:uid="{00000000-0005-0000-0000-000004000000}"/>
    <cellStyle name="Heading Style 1" xfId="5" xr:uid="{00000000-0005-0000-0000-000005000000}"/>
    <cellStyle name="HStyle 2" xfId="6" xr:uid="{00000000-0005-0000-0000-000006000000}"/>
    <cellStyle name="HStyle 3" xfId="7" xr:uid="{00000000-0005-0000-0000-000007000000}"/>
    <cellStyle name="HStyle 4" xfId="8" xr:uid="{00000000-0005-0000-0000-000008000000}"/>
    <cellStyle name="Hyperlink" xfId="12" builtinId="8"/>
    <cellStyle name="Normal" xfId="0" builtinId="0" customBuiltin="1"/>
    <cellStyle name="Normal 2" xfId="11" xr:uid="{101ADDDA-4B54-4FC8-B207-47ACCB312CF7}"/>
    <cellStyle name="Normal_CCOVER" xfId="10" xr:uid="{72097DC9-6AB5-4DBE-A952-58E80B01A5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586740</xdr:colOff>
      <xdr:row>1</xdr:row>
      <xdr:rowOff>49953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1BEFC07-7EE0-494D-BA97-C6B564BDC6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496" b="-846"/>
        <a:stretch/>
      </xdr:blipFill>
      <xdr:spPr>
        <a:xfrm>
          <a:off x="0" y="0"/>
          <a:ext cx="3958590" cy="348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7B43F-2E1D-415B-8DB1-21D212A90EE6}">
  <sheetPr syncVertical="1" syncRef="A1" transitionEvaluation="1" transitionEntry="1">
    <pageSetUpPr fitToPage="1"/>
  </sheetPr>
  <dimension ref="A1:G59"/>
  <sheetViews>
    <sheetView tabSelected="1" zoomScaleNormal="100" workbookViewId="0"/>
  </sheetViews>
  <sheetFormatPr defaultColWidth="11.6640625" defaultRowHeight="12.5" x14ac:dyDescent="0.25"/>
  <cols>
    <col min="1" max="1" width="21.77734375" style="112" customWidth="1"/>
    <col min="2" max="2" width="19.44140625" style="112" bestFit="1" customWidth="1"/>
    <col min="3" max="3" width="17.77734375" style="112" customWidth="1"/>
    <col min="4" max="5" width="20.77734375" style="112" customWidth="1"/>
    <col min="6" max="7" width="19.44140625" style="112" customWidth="1"/>
    <col min="8" max="16384" width="11.6640625" style="112"/>
  </cols>
  <sheetData>
    <row r="1" spans="1:6" ht="23.5" customHeight="1" x14ac:dyDescent="0.35">
      <c r="B1" s="113"/>
      <c r="F1" s="114" t="s">
        <v>481</v>
      </c>
    </row>
    <row r="2" spans="1:6" ht="15" customHeight="1" x14ac:dyDescent="0.35">
      <c r="B2" s="113"/>
      <c r="F2" s="114"/>
    </row>
    <row r="3" spans="1:6" ht="37.4" customHeight="1" x14ac:dyDescent="0.5">
      <c r="A3" s="115" t="s">
        <v>482</v>
      </c>
      <c r="B3" s="115"/>
      <c r="C3" s="115"/>
      <c r="D3" s="115"/>
      <c r="E3" s="115"/>
      <c r="F3" s="115"/>
    </row>
    <row r="4" spans="1:6" ht="26.15" customHeight="1" x14ac:dyDescent="0.5">
      <c r="A4" s="115" t="s">
        <v>483</v>
      </c>
      <c r="B4" s="115"/>
      <c r="C4" s="115"/>
      <c r="D4" s="115"/>
      <c r="E4" s="115"/>
      <c r="F4" s="115"/>
    </row>
    <row r="5" spans="1:6" ht="14.15" customHeight="1" x14ac:dyDescent="0.25"/>
    <row r="6" spans="1:6" ht="17.5" customHeight="1" x14ac:dyDescent="0.35">
      <c r="A6" s="113" t="s">
        <v>484</v>
      </c>
    </row>
    <row r="7" spans="1:6" ht="24" customHeight="1" x14ac:dyDescent="0.25">
      <c r="A7" s="116" t="s">
        <v>485</v>
      </c>
      <c r="B7" s="116"/>
      <c r="C7" s="117"/>
      <c r="D7" s="117"/>
      <c r="E7" s="117"/>
      <c r="F7" s="117"/>
    </row>
    <row r="8" spans="1:6" ht="24" customHeight="1" x14ac:dyDescent="0.25">
      <c r="A8" s="116" t="s">
        <v>486</v>
      </c>
      <c r="B8" s="116"/>
      <c r="C8" s="117"/>
      <c r="D8" s="117"/>
      <c r="E8" s="117"/>
      <c r="F8" s="117"/>
    </row>
    <row r="9" spans="1:6" ht="24" customHeight="1" x14ac:dyDescent="0.25">
      <c r="A9" s="116" t="s">
        <v>487</v>
      </c>
      <c r="B9" s="116" t="s">
        <v>488</v>
      </c>
      <c r="C9" s="117"/>
      <c r="D9" s="117"/>
      <c r="E9" s="117"/>
      <c r="F9" s="117"/>
    </row>
    <row r="10" spans="1:6" ht="14.15" customHeight="1" x14ac:dyDescent="0.35">
      <c r="A10" s="118"/>
      <c r="B10" s="118"/>
      <c r="C10" s="118"/>
      <c r="D10" s="118"/>
      <c r="E10" s="118"/>
      <c r="F10" s="118"/>
    </row>
    <row r="11" spans="1:6" ht="14.15" customHeight="1" x14ac:dyDescent="0.35">
      <c r="A11" s="118"/>
      <c r="B11" s="118"/>
      <c r="C11" s="118"/>
      <c r="D11" s="118"/>
      <c r="E11" s="118"/>
      <c r="F11" s="118"/>
    </row>
    <row r="12" spans="1:6" ht="15" customHeight="1" x14ac:dyDescent="0.35">
      <c r="A12" s="119" t="s">
        <v>489</v>
      </c>
    </row>
    <row r="13" spans="1:6" ht="24" customHeight="1" x14ac:dyDescent="0.25">
      <c r="A13" s="116" t="s">
        <v>490</v>
      </c>
      <c r="B13" s="116"/>
      <c r="C13" s="117"/>
      <c r="D13" s="117"/>
      <c r="E13" s="117"/>
      <c r="F13" s="117"/>
    </row>
    <row r="14" spans="1:6" ht="24" customHeight="1" x14ac:dyDescent="0.25">
      <c r="A14" s="116" t="s">
        <v>491</v>
      </c>
      <c r="B14" s="116"/>
      <c r="C14" s="120"/>
      <c r="D14" s="120"/>
      <c r="E14" s="120"/>
      <c r="F14" s="120"/>
    </row>
    <row r="15" spans="1:6" ht="24" customHeight="1" x14ac:dyDescent="0.25">
      <c r="A15" s="116" t="s">
        <v>492</v>
      </c>
      <c r="B15" s="116"/>
      <c r="C15" s="117"/>
      <c r="D15" s="117"/>
      <c r="E15" s="117"/>
      <c r="F15" s="117"/>
    </row>
    <row r="16" spans="1:6" ht="24" customHeight="1" x14ac:dyDescent="0.25">
      <c r="A16" s="116" t="s">
        <v>493</v>
      </c>
      <c r="B16" s="116"/>
      <c r="C16" s="117"/>
      <c r="D16" s="117"/>
      <c r="E16" s="117"/>
      <c r="F16" s="117"/>
    </row>
    <row r="17" spans="1:7" ht="15.5" x14ac:dyDescent="0.35">
      <c r="A17" s="118"/>
      <c r="B17" s="118"/>
      <c r="C17" s="118"/>
      <c r="D17" s="118"/>
      <c r="E17" s="118"/>
      <c r="F17" s="118"/>
    </row>
    <row r="18" spans="1:7" ht="14.5" x14ac:dyDescent="0.35">
      <c r="A18" s="121"/>
      <c r="B18" s="121"/>
      <c r="C18" s="121"/>
      <c r="D18" s="121"/>
      <c r="E18" s="121"/>
      <c r="F18" s="121"/>
    </row>
    <row r="19" spans="1:7" ht="14.15" customHeight="1" x14ac:dyDescent="0.35">
      <c r="A19" s="122" t="s">
        <v>494</v>
      </c>
      <c r="B19" s="122"/>
      <c r="C19" s="122"/>
      <c r="D19" s="122"/>
      <c r="E19" s="122"/>
      <c r="F19" s="122"/>
    </row>
    <row r="20" spans="1:7" ht="75" customHeight="1" x14ac:dyDescent="0.25">
      <c r="A20" s="123"/>
      <c r="B20" s="124" t="s">
        <v>495</v>
      </c>
      <c r="C20" s="124"/>
      <c r="D20" s="124"/>
      <c r="E20" s="124"/>
      <c r="F20" s="124"/>
    </row>
    <row r="21" spans="1:7" ht="22.5" customHeight="1" x14ac:dyDescent="0.25">
      <c r="A21" s="123"/>
      <c r="B21" s="125"/>
      <c r="C21" s="125"/>
      <c r="D21" s="125"/>
      <c r="E21" s="125"/>
      <c r="F21" s="125"/>
    </row>
    <row r="22" spans="1:7" ht="33" customHeight="1" x14ac:dyDescent="0.25">
      <c r="A22" s="123"/>
      <c r="B22" s="126"/>
      <c r="C22" s="124" t="s">
        <v>496</v>
      </c>
      <c r="D22" s="124"/>
      <c r="E22" s="124"/>
      <c r="F22" s="124"/>
    </row>
    <row r="23" spans="1:7" ht="9" customHeight="1" x14ac:dyDescent="0.25">
      <c r="A23" s="123"/>
      <c r="B23" s="123"/>
      <c r="C23" s="127"/>
      <c r="D23" s="127"/>
      <c r="E23" s="127"/>
      <c r="F23" s="127"/>
    </row>
    <row r="24" spans="1:7" ht="35.25" customHeight="1" x14ac:dyDescent="0.25">
      <c r="A24" s="123"/>
      <c r="B24" s="126"/>
      <c r="C24" s="124" t="s">
        <v>497</v>
      </c>
      <c r="D24" s="124"/>
      <c r="E24" s="124"/>
      <c r="F24" s="124"/>
    </row>
    <row r="25" spans="1:7" ht="13" x14ac:dyDescent="0.25">
      <c r="A25" s="123"/>
      <c r="B25" s="127"/>
      <c r="C25" s="128" t="s">
        <v>498</v>
      </c>
      <c r="D25" s="128"/>
      <c r="E25" s="128"/>
      <c r="F25" s="128"/>
    </row>
    <row r="26" spans="1:7" ht="31.5" customHeight="1" x14ac:dyDescent="0.25">
      <c r="A26" s="123"/>
      <c r="B26" s="127"/>
      <c r="C26" s="129"/>
      <c r="D26" s="129"/>
      <c r="E26" s="129"/>
      <c r="F26" s="129"/>
    </row>
    <row r="27" spans="1:7" ht="15" customHeight="1" x14ac:dyDescent="0.25">
      <c r="A27" s="123"/>
      <c r="B27" s="127"/>
      <c r="C27" s="127"/>
      <c r="D27" s="127"/>
      <c r="E27" s="127"/>
      <c r="F27" s="127"/>
    </row>
    <row r="28" spans="1:7" ht="29.15" customHeight="1" x14ac:dyDescent="0.25">
      <c r="B28" s="117"/>
      <c r="C28" s="117"/>
      <c r="E28" s="117"/>
      <c r="F28" s="117"/>
    </row>
    <row r="29" spans="1:7" ht="14.15" customHeight="1" x14ac:dyDescent="0.35">
      <c r="A29" s="121"/>
      <c r="B29" s="130" t="s">
        <v>499</v>
      </c>
      <c r="C29" s="130"/>
      <c r="E29" s="131" t="s">
        <v>500</v>
      </c>
      <c r="F29" s="131"/>
    </row>
    <row r="30" spans="1:7" ht="14.15" customHeight="1" thickBot="1" x14ac:dyDescent="0.4">
      <c r="A30" s="132"/>
      <c r="B30" s="132"/>
      <c r="C30" s="132"/>
      <c r="D30" s="132"/>
      <c r="E30" s="132"/>
      <c r="F30" s="121"/>
      <c r="G30" s="133"/>
    </row>
    <row r="31" spans="1:7" ht="14.15" customHeight="1" x14ac:dyDescent="0.25">
      <c r="B31" s="134" t="s">
        <v>501</v>
      </c>
      <c r="C31" s="135"/>
      <c r="D31" s="136" t="s">
        <v>502</v>
      </c>
      <c r="E31" s="137" t="s">
        <v>503</v>
      </c>
    </row>
    <row r="32" spans="1:7" x14ac:dyDescent="0.25">
      <c r="B32" s="138"/>
      <c r="C32" s="139"/>
      <c r="D32" s="140"/>
      <c r="E32" s="141"/>
    </row>
    <row r="33" spans="1:7" ht="55" customHeight="1" x14ac:dyDescent="0.25">
      <c r="B33" s="142" t="s">
        <v>504</v>
      </c>
      <c r="C33" s="143"/>
      <c r="D33" s="144">
        <v>1503</v>
      </c>
      <c r="E33" s="145" t="s">
        <v>505</v>
      </c>
    </row>
    <row r="34" spans="1:7" ht="17" thickBot="1" x14ac:dyDescent="0.3">
      <c r="B34" s="146" t="s">
        <v>506</v>
      </c>
      <c r="C34" s="147"/>
      <c r="D34" s="148">
        <v>1506</v>
      </c>
      <c r="E34" s="149" t="s">
        <v>507</v>
      </c>
    </row>
    <row r="36" spans="1:7" ht="14.15" customHeight="1" x14ac:dyDescent="0.35">
      <c r="A36" s="121"/>
      <c r="B36" s="150"/>
      <c r="C36" s="150"/>
      <c r="E36" s="150"/>
      <c r="F36" s="150"/>
    </row>
    <row r="37" spans="1:7" ht="15.65" customHeight="1" x14ac:dyDescent="0.35">
      <c r="A37" s="151" t="s">
        <v>508</v>
      </c>
      <c r="B37" s="151"/>
      <c r="C37" s="151"/>
      <c r="D37" s="151"/>
      <c r="E37" s="151"/>
      <c r="F37" s="151"/>
    </row>
    <row r="38" spans="1:7" ht="67.5" customHeight="1" x14ac:dyDescent="0.35">
      <c r="A38" s="121"/>
      <c r="B38" s="152" t="s">
        <v>509</v>
      </c>
      <c r="C38" s="152"/>
      <c r="D38" s="152"/>
      <c r="E38" s="152"/>
      <c r="F38" s="152"/>
    </row>
    <row r="39" spans="1:7" ht="14.25" customHeight="1" x14ac:dyDescent="0.35">
      <c r="A39" s="121"/>
      <c r="B39" s="153"/>
      <c r="C39" s="153"/>
      <c r="D39" s="153"/>
      <c r="E39" s="153"/>
      <c r="F39" s="153"/>
    </row>
    <row r="40" spans="1:7" ht="30" customHeight="1" x14ac:dyDescent="0.25">
      <c r="A40" s="123"/>
      <c r="B40" s="126"/>
      <c r="C40" s="124" t="s">
        <v>510</v>
      </c>
      <c r="D40" s="124"/>
      <c r="E40" s="124"/>
      <c r="F40" s="124"/>
    </row>
    <row r="41" spans="1:7" ht="9" customHeight="1" x14ac:dyDescent="0.25">
      <c r="A41" s="123"/>
      <c r="B41" s="123"/>
      <c r="C41" s="127"/>
      <c r="D41" s="127"/>
      <c r="E41" s="127"/>
      <c r="F41" s="127"/>
    </row>
    <row r="42" spans="1:7" ht="31.5" customHeight="1" x14ac:dyDescent="0.25">
      <c r="A42" s="123"/>
      <c r="B42" s="126"/>
      <c r="C42" s="124" t="s">
        <v>511</v>
      </c>
      <c r="D42" s="124"/>
      <c r="E42" s="124"/>
      <c r="F42" s="124"/>
    </row>
    <row r="43" spans="1:7" ht="13" x14ac:dyDescent="0.25">
      <c r="A43" s="123"/>
      <c r="B43" s="127"/>
      <c r="C43" s="128" t="s">
        <v>498</v>
      </c>
      <c r="D43" s="128"/>
      <c r="E43" s="128"/>
      <c r="F43" s="128"/>
    </row>
    <row r="44" spans="1:7" ht="31.5" customHeight="1" x14ac:dyDescent="0.25">
      <c r="A44" s="123"/>
      <c r="B44" s="127"/>
      <c r="C44" s="129"/>
      <c r="D44" s="129"/>
      <c r="E44" s="129"/>
      <c r="F44" s="129"/>
    </row>
    <row r="45" spans="1:7" ht="14.25" customHeight="1" x14ac:dyDescent="0.25">
      <c r="A45" s="123"/>
      <c r="B45" s="127"/>
      <c r="C45" s="127"/>
      <c r="D45" s="127"/>
      <c r="E45" s="127"/>
      <c r="F45" s="127"/>
    </row>
    <row r="46" spans="1:7" ht="32.15" customHeight="1" x14ac:dyDescent="0.35">
      <c r="A46" s="121"/>
      <c r="B46" s="117"/>
      <c r="C46" s="117"/>
      <c r="E46" s="117"/>
      <c r="F46" s="117"/>
    </row>
    <row r="47" spans="1:7" ht="14.15" customHeight="1" x14ac:dyDescent="0.35">
      <c r="A47" s="121"/>
      <c r="B47" s="130" t="s">
        <v>499</v>
      </c>
      <c r="C47" s="130"/>
      <c r="E47" s="131" t="s">
        <v>500</v>
      </c>
      <c r="F47" s="131"/>
    </row>
    <row r="48" spans="1:7" ht="14.15" customHeight="1" x14ac:dyDescent="0.35">
      <c r="A48" s="132"/>
      <c r="B48" s="132"/>
      <c r="C48" s="132"/>
      <c r="D48" s="132"/>
      <c r="E48" s="132"/>
      <c r="F48" s="121"/>
      <c r="G48" s="133"/>
    </row>
    <row r="49" spans="1:7" ht="14.15" customHeight="1" x14ac:dyDescent="0.35">
      <c r="A49" s="132"/>
      <c r="B49" s="132"/>
      <c r="C49" s="132"/>
      <c r="D49" s="132"/>
      <c r="E49" s="132"/>
      <c r="F49" s="121"/>
      <c r="G49" s="133"/>
    </row>
    <row r="50" spans="1:7" ht="14.15" customHeight="1" x14ac:dyDescent="0.35">
      <c r="A50" s="132"/>
      <c r="B50" s="132"/>
      <c r="C50" s="132"/>
      <c r="D50" s="132"/>
      <c r="E50" s="132"/>
      <c r="F50" s="121"/>
      <c r="G50" s="133"/>
    </row>
    <row r="51" spans="1:7" ht="14.15" customHeight="1" x14ac:dyDescent="0.35">
      <c r="A51" s="132"/>
      <c r="B51" s="132"/>
      <c r="C51" s="132"/>
      <c r="D51" s="132"/>
      <c r="E51" s="132"/>
      <c r="F51" s="121"/>
      <c r="G51" s="133"/>
    </row>
    <row r="52" spans="1:7" ht="27" customHeight="1" x14ac:dyDescent="0.25">
      <c r="A52" s="154" t="s">
        <v>512</v>
      </c>
      <c r="B52" s="155"/>
      <c r="C52" s="155"/>
      <c r="D52" s="155"/>
      <c r="E52" s="155"/>
      <c r="F52" s="156"/>
      <c r="G52" s="133"/>
    </row>
    <row r="53" spans="1:7" ht="32.15" customHeight="1" x14ac:dyDescent="0.25">
      <c r="A53" s="157" t="s">
        <v>513</v>
      </c>
      <c r="B53" s="158"/>
      <c r="C53" s="158"/>
      <c r="D53" s="158"/>
      <c r="E53" s="158"/>
      <c r="F53" s="159"/>
    </row>
    <row r="54" spans="1:7" ht="18" customHeight="1" x14ac:dyDescent="0.25">
      <c r="A54" s="160" t="s">
        <v>514</v>
      </c>
      <c r="B54" s="161"/>
      <c r="C54" s="161"/>
      <c r="D54" s="161"/>
      <c r="E54" s="161"/>
      <c r="F54" s="162"/>
    </row>
    <row r="55" spans="1:7" ht="18.649999999999999" customHeight="1" x14ac:dyDescent="0.25">
      <c r="A55" s="163"/>
      <c r="B55" s="153"/>
      <c r="C55" s="153"/>
      <c r="D55" s="153"/>
      <c r="E55" s="153"/>
      <c r="F55" s="153"/>
    </row>
    <row r="56" spans="1:7" ht="15" customHeight="1" x14ac:dyDescent="0.25">
      <c r="A56" s="163"/>
      <c r="B56" s="153"/>
      <c r="C56" s="153"/>
      <c r="D56" s="153"/>
      <c r="E56" s="153"/>
      <c r="F56" s="153"/>
    </row>
    <row r="57" spans="1:7" ht="15" customHeight="1" x14ac:dyDescent="0.25">
      <c r="A57" s="163"/>
      <c r="B57" s="153"/>
      <c r="C57" s="153"/>
      <c r="D57" s="153"/>
      <c r="E57" s="153"/>
      <c r="F57" s="153"/>
    </row>
    <row r="58" spans="1:7" ht="13.4" customHeight="1" x14ac:dyDescent="0.25">
      <c r="A58" s="164"/>
      <c r="F58" s="165"/>
    </row>
    <row r="59" spans="1:7" ht="14.15" customHeight="1" x14ac:dyDescent="0.25">
      <c r="A59" s="164"/>
    </row>
  </sheetData>
  <mergeCells count="43">
    <mergeCell ref="B47:C47"/>
    <mergeCell ref="E47:F47"/>
    <mergeCell ref="A52:F52"/>
    <mergeCell ref="A53:F53"/>
    <mergeCell ref="A54:F54"/>
    <mergeCell ref="B38:F38"/>
    <mergeCell ref="C40:F40"/>
    <mergeCell ref="C42:F42"/>
    <mergeCell ref="C43:F43"/>
    <mergeCell ref="C44:F44"/>
    <mergeCell ref="B46:C46"/>
    <mergeCell ref="E46:F46"/>
    <mergeCell ref="B31:C32"/>
    <mergeCell ref="D31:D32"/>
    <mergeCell ref="E31:E32"/>
    <mergeCell ref="B33:C33"/>
    <mergeCell ref="B34:C34"/>
    <mergeCell ref="A37:F37"/>
    <mergeCell ref="C25:F25"/>
    <mergeCell ref="C26:F26"/>
    <mergeCell ref="B28:C28"/>
    <mergeCell ref="E28:F28"/>
    <mergeCell ref="B29:C29"/>
    <mergeCell ref="E29:F29"/>
    <mergeCell ref="A16:B16"/>
    <mergeCell ref="C16:F16"/>
    <mergeCell ref="A19:F19"/>
    <mergeCell ref="B20:F20"/>
    <mergeCell ref="C22:F22"/>
    <mergeCell ref="C24:F24"/>
    <mergeCell ref="A9:B9"/>
    <mergeCell ref="C9:F9"/>
    <mergeCell ref="A13:B13"/>
    <mergeCell ref="C13:F13"/>
    <mergeCell ref="A14:B14"/>
    <mergeCell ref="A15:B15"/>
    <mergeCell ref="C15:F15"/>
    <mergeCell ref="A3:F3"/>
    <mergeCell ref="A4:F4"/>
    <mergeCell ref="A7:B7"/>
    <mergeCell ref="C7:F7"/>
    <mergeCell ref="A8:B8"/>
    <mergeCell ref="C8:F8"/>
  </mergeCells>
  <printOptions horizontalCentered="1"/>
  <pageMargins left="0.39370078740157483" right="0.39370078740157483" top="0.39370078740157483" bottom="0.39370078740157483" header="0.39370078740157483" footer="0.39370078740157483"/>
  <pageSetup paperSize="5" orientation="portrait" horizontalDpi="4294967292" verticalDpi="300" r:id="rId1"/>
  <headerFooter alignWithMargins="0">
    <oddHeader>&amp;R&amp;"Calibri"&amp;10&amp;K000000 Unclassified / Non classifié&amp;1#_x000D_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0"/>
  <sheetViews>
    <sheetView showGridLines="0" zoomScale="130" zoomScaleNormal="130" workbookViewId="0"/>
  </sheetViews>
  <sheetFormatPr defaultColWidth="9.33203125" defaultRowHeight="10" x14ac:dyDescent="0.2"/>
  <cols>
    <col min="1" max="3" width="3.77734375" customWidth="1"/>
    <col min="4" max="4" width="17.44140625" customWidth="1"/>
    <col min="5" max="5" width="70.77734375" customWidth="1"/>
    <col min="6" max="6" width="16.77734375" customWidth="1"/>
    <col min="7" max="7" width="6.44140625" customWidth="1"/>
    <col min="8" max="8" width="17.33203125" customWidth="1"/>
    <col min="9" max="9" width="4.77734375" customWidth="1"/>
    <col min="10" max="10" width="16.44140625" customWidth="1"/>
    <col min="11" max="11" width="6.33203125" customWidth="1"/>
    <col min="12" max="12" width="17.109375" customWidth="1"/>
    <col min="13" max="13" width="4.77734375" customWidth="1"/>
    <col min="14" max="14" width="17.33203125" customWidth="1"/>
    <col min="15" max="15" width="4.77734375" customWidth="1"/>
    <col min="16" max="16" width="12.77734375" customWidth="1"/>
    <col min="17" max="17" width="4.77734375" customWidth="1"/>
    <col min="18" max="18" width="12.77734375" customWidth="1"/>
  </cols>
  <sheetData>
    <row r="1" spans="1:14" x14ac:dyDescent="0.2">
      <c r="A1" s="17" t="s">
        <v>0</v>
      </c>
      <c r="B1" s="17"/>
    </row>
    <row r="2" spans="1:14" x14ac:dyDescent="0.2">
      <c r="A2" s="17"/>
      <c r="B2" s="17"/>
    </row>
    <row r="3" spans="1:14" ht="13" x14ac:dyDescent="0.2">
      <c r="A3" s="20" t="s">
        <v>1</v>
      </c>
      <c r="B3" s="2"/>
    </row>
    <row r="5" spans="1:14" ht="10.5" x14ac:dyDescent="0.2">
      <c r="A5" s="15" t="s">
        <v>2</v>
      </c>
      <c r="B5" s="15"/>
    </row>
    <row r="7" spans="1:14" ht="13" x14ac:dyDescent="0.2">
      <c r="A7" s="2" t="s">
        <v>3</v>
      </c>
      <c r="B7" s="2"/>
    </row>
    <row r="8" spans="1:14" ht="56.25" customHeight="1" x14ac:dyDescent="0.2">
      <c r="G8" s="101" t="s">
        <v>4</v>
      </c>
      <c r="H8" s="101"/>
      <c r="I8" s="101" t="s">
        <v>5</v>
      </c>
      <c r="J8" s="101"/>
    </row>
    <row r="9" spans="1:14" x14ac:dyDescent="0.2">
      <c r="B9" s="29" t="s">
        <v>6</v>
      </c>
      <c r="C9" s="18"/>
      <c r="D9" s="18"/>
      <c r="E9" s="18"/>
      <c r="F9" s="18"/>
      <c r="G9" s="18"/>
      <c r="H9" s="18"/>
      <c r="I9" s="18"/>
      <c r="J9" s="32"/>
    </row>
    <row r="10" spans="1:14" x14ac:dyDescent="0.2">
      <c r="B10" s="26"/>
      <c r="C10" s="18" t="s">
        <v>7</v>
      </c>
      <c r="D10" s="18"/>
      <c r="E10" s="18"/>
      <c r="F10" s="32"/>
      <c r="G10" s="1">
        <v>1101</v>
      </c>
      <c r="H10" s="34"/>
      <c r="I10" s="1">
        <v>1108</v>
      </c>
      <c r="J10" s="23"/>
      <c r="L10" s="24"/>
    </row>
    <row r="11" spans="1:14" x14ac:dyDescent="0.2">
      <c r="B11" s="4"/>
      <c r="C11" s="18" t="s">
        <v>8</v>
      </c>
      <c r="D11" s="18"/>
      <c r="E11" s="18"/>
      <c r="F11" s="32"/>
      <c r="G11" s="1">
        <v>1102</v>
      </c>
      <c r="H11" s="34"/>
      <c r="I11" s="1">
        <v>1109</v>
      </c>
      <c r="J11" s="23"/>
    </row>
    <row r="12" spans="1:14" x14ac:dyDescent="0.2">
      <c r="B12" s="4"/>
      <c r="C12" s="18" t="s">
        <v>9</v>
      </c>
      <c r="D12" s="18"/>
      <c r="E12" s="18"/>
      <c r="F12" s="32"/>
      <c r="G12" s="1">
        <v>1103</v>
      </c>
      <c r="H12" s="23"/>
      <c r="I12" s="1">
        <v>1110</v>
      </c>
      <c r="J12" s="23"/>
      <c r="L12" s="24"/>
    </row>
    <row r="13" spans="1:14" x14ac:dyDescent="0.2">
      <c r="B13" s="4"/>
      <c r="C13" s="18" t="s">
        <v>10</v>
      </c>
      <c r="D13" s="18"/>
      <c r="E13" s="18"/>
      <c r="F13" s="32"/>
      <c r="G13" s="19"/>
      <c r="H13" s="33"/>
      <c r="I13" s="1">
        <v>1112</v>
      </c>
      <c r="J13" s="23"/>
      <c r="K13" s="24"/>
      <c r="N13" s="24"/>
    </row>
    <row r="14" spans="1:14" x14ac:dyDescent="0.2">
      <c r="B14" s="4"/>
      <c r="C14" s="18" t="s">
        <v>11</v>
      </c>
      <c r="D14" s="18"/>
      <c r="E14" s="18"/>
      <c r="F14" s="32"/>
      <c r="G14" s="19"/>
      <c r="H14" s="33"/>
      <c r="I14" s="1">
        <v>1113</v>
      </c>
      <c r="J14" s="23"/>
      <c r="N14" s="24"/>
    </row>
    <row r="15" spans="1:14" x14ac:dyDescent="0.2">
      <c r="B15" s="4"/>
      <c r="C15" s="18" t="s">
        <v>12</v>
      </c>
      <c r="D15" s="18"/>
      <c r="E15" s="18"/>
      <c r="F15" s="32"/>
      <c r="G15" s="19"/>
      <c r="H15" s="33"/>
      <c r="I15" s="1">
        <v>1114</v>
      </c>
      <c r="J15" s="23"/>
    </row>
    <row r="16" spans="1:14" x14ac:dyDescent="0.2">
      <c r="B16" s="4"/>
      <c r="C16" s="59" t="s">
        <v>13</v>
      </c>
      <c r="D16" s="18"/>
      <c r="E16" s="18"/>
      <c r="F16" s="32"/>
      <c r="G16" s="1">
        <v>1104</v>
      </c>
      <c r="H16" s="60"/>
      <c r="I16" s="69">
        <v>1115</v>
      </c>
      <c r="J16" s="61"/>
      <c r="L16" s="24"/>
    </row>
    <row r="17" spans="2:16" x14ac:dyDescent="0.2">
      <c r="B17" s="4"/>
      <c r="C17" s="71" t="s">
        <v>14</v>
      </c>
      <c r="D17" s="71"/>
      <c r="E17" s="71"/>
      <c r="F17" s="73"/>
      <c r="G17" s="69">
        <v>1106</v>
      </c>
      <c r="H17" s="23"/>
      <c r="I17" s="69">
        <v>1117</v>
      </c>
      <c r="J17" s="23"/>
    </row>
    <row r="18" spans="2:16" ht="10.5" x14ac:dyDescent="0.2">
      <c r="B18" s="4"/>
      <c r="C18" s="30" t="s">
        <v>15</v>
      </c>
      <c r="D18" s="8"/>
      <c r="E18" s="8"/>
      <c r="F18" s="57"/>
      <c r="G18" s="1">
        <v>1107</v>
      </c>
      <c r="H18" s="25">
        <f>DPA_1101-DPA_1102-DPA_1103-DPA_1104-DPA_1106</f>
        <v>0</v>
      </c>
      <c r="I18" s="1">
        <v>1118</v>
      </c>
      <c r="J18" s="25">
        <f>DPA_1108-DPA_1109-DPA_1110-DPA_1112-DPA_1113-DPA_1114-DPA_1115-DPA_1117</f>
        <v>0</v>
      </c>
      <c r="L18" s="24"/>
    </row>
    <row r="19" spans="2:16" ht="11.25" customHeight="1" x14ac:dyDescent="0.2">
      <c r="B19" s="5"/>
      <c r="C19" s="31" t="s">
        <v>16</v>
      </c>
      <c r="D19" s="68"/>
      <c r="E19" s="18"/>
      <c r="F19" s="21"/>
      <c r="G19" s="19"/>
      <c r="H19" s="19"/>
      <c r="I19" s="69">
        <v>1119</v>
      </c>
      <c r="J19" s="22"/>
    </row>
    <row r="20" spans="2:16" x14ac:dyDescent="0.2">
      <c r="C20" s="67"/>
      <c r="D20" s="67"/>
      <c r="J20" s="66"/>
    </row>
    <row r="22" spans="2:16" x14ac:dyDescent="0.2">
      <c r="B22" s="31" t="s">
        <v>17</v>
      </c>
      <c r="C22" s="18"/>
      <c r="D22" s="18"/>
      <c r="E22" s="18"/>
      <c r="F22" s="18"/>
      <c r="G22" s="18"/>
      <c r="H22" s="32"/>
    </row>
    <row r="23" spans="2:16" x14ac:dyDescent="0.2">
      <c r="B23" s="4"/>
      <c r="C23" s="9" t="s">
        <v>18</v>
      </c>
      <c r="D23" s="6"/>
      <c r="E23" s="6"/>
      <c r="F23" s="55" t="s">
        <v>19</v>
      </c>
      <c r="G23" s="1">
        <v>1201</v>
      </c>
      <c r="H23" s="22">
        <f>DPA_2110</f>
        <v>0</v>
      </c>
    </row>
    <row r="24" spans="2:16" x14ac:dyDescent="0.2">
      <c r="B24" s="4"/>
      <c r="C24" s="31" t="s">
        <v>20</v>
      </c>
      <c r="D24" s="18"/>
      <c r="E24" s="18"/>
      <c r="F24" s="58" t="s">
        <v>21</v>
      </c>
      <c r="G24" s="1">
        <v>1202</v>
      </c>
      <c r="H24" s="22">
        <f>DPA_2129</f>
        <v>0</v>
      </c>
    </row>
    <row r="25" spans="2:16" x14ac:dyDescent="0.2">
      <c r="B25" s="4"/>
      <c r="C25" s="31" t="s">
        <v>22</v>
      </c>
      <c r="D25" s="18"/>
      <c r="E25" s="18"/>
      <c r="F25" s="18"/>
      <c r="G25" s="1">
        <v>1203</v>
      </c>
      <c r="H25" s="22"/>
    </row>
    <row r="26" spans="2:16" x14ac:dyDescent="0.2">
      <c r="B26" s="4"/>
      <c r="C26" s="31" t="s">
        <v>23</v>
      </c>
      <c r="D26" s="18"/>
      <c r="E26" s="18"/>
      <c r="F26" s="18"/>
      <c r="G26" s="1">
        <v>1204</v>
      </c>
      <c r="H26" s="22"/>
    </row>
    <row r="27" spans="2:16" x14ac:dyDescent="0.2">
      <c r="B27" s="4"/>
      <c r="C27" s="62" t="s">
        <v>24</v>
      </c>
      <c r="D27" s="18"/>
      <c r="E27" s="18"/>
      <c r="F27" s="18"/>
      <c r="G27" s="1">
        <v>1205</v>
      </c>
      <c r="H27" s="22"/>
    </row>
    <row r="28" spans="2:16" x14ac:dyDescent="0.2">
      <c r="B28" s="4"/>
      <c r="C28" s="31" t="s">
        <v>25</v>
      </c>
      <c r="E28" s="18"/>
      <c r="F28" s="58" t="s">
        <v>26</v>
      </c>
      <c r="G28" s="1">
        <v>1206</v>
      </c>
      <c r="H28" s="23">
        <f>DPA_2224</f>
        <v>0</v>
      </c>
    </row>
    <row r="29" spans="2:16" ht="10.5" x14ac:dyDescent="0.2">
      <c r="B29" s="5"/>
      <c r="C29" s="16" t="s">
        <v>27</v>
      </c>
      <c r="D29" s="18"/>
      <c r="E29" s="18"/>
      <c r="F29" s="18"/>
      <c r="G29" s="1">
        <v>1207</v>
      </c>
      <c r="H29" s="25">
        <f>DPA_1201+DPA_1202-DPA_1203-DPA_1204+DPA_1205+DPA_1206</f>
        <v>0</v>
      </c>
    </row>
    <row r="31" spans="2:16" ht="56.25" customHeight="1" x14ac:dyDescent="0.2">
      <c r="C31" s="15"/>
      <c r="G31" s="102" t="s">
        <v>28</v>
      </c>
      <c r="H31" s="103"/>
      <c r="I31" s="101" t="s">
        <v>29</v>
      </c>
      <c r="J31" s="101"/>
      <c r="K31" s="101" t="s">
        <v>5</v>
      </c>
      <c r="L31" s="101"/>
      <c r="M31" s="101" t="s">
        <v>30</v>
      </c>
      <c r="N31" s="101"/>
      <c r="O31" s="101" t="s">
        <v>31</v>
      </c>
      <c r="P31" s="101"/>
    </row>
    <row r="32" spans="2:16" x14ac:dyDescent="0.2">
      <c r="B32" s="31" t="s">
        <v>32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8"/>
      <c r="P32" s="32"/>
    </row>
    <row r="33" spans="2:16" x14ac:dyDescent="0.2">
      <c r="B33" s="4"/>
      <c r="C33" s="31" t="s">
        <v>33</v>
      </c>
      <c r="D33" s="18"/>
      <c r="E33" s="18"/>
      <c r="F33" s="18"/>
      <c r="G33" s="1">
        <v>1301</v>
      </c>
      <c r="H33" s="22"/>
      <c r="I33" s="14"/>
      <c r="J33" s="19"/>
      <c r="K33" s="27"/>
      <c r="L33" s="19"/>
      <c r="M33" s="27"/>
      <c r="N33" s="12"/>
      <c r="O33" s="1">
        <v>1311</v>
      </c>
      <c r="P33" s="22"/>
    </row>
    <row r="34" spans="2:16" x14ac:dyDescent="0.2">
      <c r="B34" s="4"/>
      <c r="C34" s="31" t="s">
        <v>34</v>
      </c>
      <c r="D34" s="18"/>
      <c r="E34" s="18"/>
      <c r="F34" s="18"/>
      <c r="G34" s="27"/>
      <c r="H34" s="12"/>
      <c r="I34" s="1">
        <v>1303</v>
      </c>
      <c r="J34" s="23"/>
      <c r="K34" s="10">
        <v>1305</v>
      </c>
      <c r="L34" s="23"/>
      <c r="M34" s="10">
        <v>1307</v>
      </c>
      <c r="N34" s="64"/>
      <c r="O34" s="1">
        <v>1312</v>
      </c>
      <c r="P34" s="23"/>
    </row>
    <row r="35" spans="2:16" x14ac:dyDescent="0.2">
      <c r="B35" s="4"/>
      <c r="C35" s="62" t="s">
        <v>24</v>
      </c>
      <c r="D35" s="18"/>
      <c r="E35" s="18"/>
      <c r="F35" s="18"/>
      <c r="G35" s="1">
        <v>1302</v>
      </c>
      <c r="H35" s="22"/>
      <c r="I35" s="10">
        <v>1304</v>
      </c>
      <c r="J35" s="22"/>
      <c r="K35" s="10">
        <v>1306</v>
      </c>
      <c r="L35" s="22"/>
      <c r="M35" s="10">
        <v>1308</v>
      </c>
      <c r="N35" s="65"/>
      <c r="O35" s="1">
        <v>1313</v>
      </c>
      <c r="P35" s="22"/>
    </row>
    <row r="36" spans="2:16" ht="10.5" x14ac:dyDescent="0.2">
      <c r="B36" s="5"/>
      <c r="C36" s="53" t="s">
        <v>35</v>
      </c>
      <c r="D36" s="8"/>
      <c r="E36" s="8"/>
      <c r="F36" s="8"/>
      <c r="G36" s="19"/>
      <c r="H36" s="13"/>
      <c r="I36" s="13"/>
      <c r="J36" s="13"/>
      <c r="K36" s="13"/>
      <c r="L36" s="13"/>
      <c r="M36" s="10">
        <v>1309</v>
      </c>
      <c r="N36" s="25">
        <f>DPA_1307+DPA_1308</f>
        <v>0</v>
      </c>
      <c r="O36" s="1">
        <v>1314</v>
      </c>
      <c r="P36" s="25">
        <f>DPA_1311+DPA_1312+DPA_1313</f>
        <v>0</v>
      </c>
    </row>
    <row r="37" spans="2:16" x14ac:dyDescent="0.2">
      <c r="B37" s="31"/>
      <c r="C37" s="31" t="s">
        <v>36</v>
      </c>
      <c r="D37" s="18"/>
      <c r="E37" s="18"/>
      <c r="F37" s="32"/>
      <c r="G37" s="13"/>
      <c r="H37" s="19"/>
      <c r="I37" s="19"/>
      <c r="J37" s="19"/>
      <c r="K37" s="19"/>
      <c r="L37" s="19"/>
      <c r="M37" s="1">
        <v>1310</v>
      </c>
      <c r="N37" s="65"/>
      <c r="O37" s="1">
        <v>1315</v>
      </c>
      <c r="P37" s="22"/>
    </row>
    <row r="39" spans="2:16" ht="45" customHeight="1" x14ac:dyDescent="0.2">
      <c r="G39" s="101" t="s">
        <v>37</v>
      </c>
      <c r="H39" s="101"/>
      <c r="I39" s="101" t="s">
        <v>38</v>
      </c>
      <c r="J39" s="101"/>
      <c r="K39" s="101" t="s">
        <v>39</v>
      </c>
      <c r="L39" s="101"/>
    </row>
    <row r="40" spans="2:16" ht="11.25" customHeight="1" x14ac:dyDescent="0.2">
      <c r="B40" s="31" t="s">
        <v>40</v>
      </c>
      <c r="C40" s="18"/>
      <c r="D40" s="18"/>
      <c r="E40" s="18"/>
      <c r="F40" s="18"/>
      <c r="G40" s="18"/>
      <c r="H40" s="18"/>
      <c r="I40" s="18"/>
      <c r="J40" s="18"/>
      <c r="K40" s="18"/>
      <c r="L40" s="32"/>
    </row>
    <row r="41" spans="2:16" x14ac:dyDescent="0.2">
      <c r="B41" s="4"/>
      <c r="C41" s="31" t="s">
        <v>41</v>
      </c>
      <c r="D41" s="18"/>
      <c r="E41" s="18"/>
      <c r="F41" s="32"/>
      <c r="G41" s="1">
        <v>1401</v>
      </c>
      <c r="H41" s="22"/>
      <c r="I41" s="100">
        <v>10</v>
      </c>
      <c r="J41" s="100"/>
      <c r="K41" s="1">
        <v>1416</v>
      </c>
      <c r="L41" s="25">
        <f>DPA_1401*I41/100</f>
        <v>0</v>
      </c>
    </row>
    <row r="42" spans="2:16" s="63" customFormat="1" x14ac:dyDescent="0.2">
      <c r="B42" s="89"/>
      <c r="C42" s="107" t="s">
        <v>42</v>
      </c>
      <c r="D42" s="108"/>
      <c r="E42" s="108"/>
      <c r="F42" s="109"/>
      <c r="G42" s="69">
        <v>1402</v>
      </c>
      <c r="H42" s="81"/>
      <c r="I42" s="104">
        <v>40</v>
      </c>
      <c r="J42" s="104"/>
      <c r="K42" s="69">
        <v>1417</v>
      </c>
      <c r="L42" s="88">
        <f>DPA_1402*I42/100</f>
        <v>0</v>
      </c>
    </row>
    <row r="43" spans="2:16" s="63" customFormat="1" ht="10.15" customHeight="1" x14ac:dyDescent="0.2">
      <c r="B43" s="89"/>
      <c r="C43" s="110" t="s">
        <v>43</v>
      </c>
      <c r="D43" s="108"/>
      <c r="E43" s="108"/>
      <c r="F43" s="109"/>
      <c r="G43" s="69">
        <v>1404</v>
      </c>
      <c r="H43" s="81"/>
      <c r="I43" s="104">
        <v>10</v>
      </c>
      <c r="J43" s="104"/>
      <c r="K43" s="69">
        <v>1419</v>
      </c>
      <c r="L43" s="88">
        <f>DPA_1404*I43/100</f>
        <v>0</v>
      </c>
    </row>
    <row r="44" spans="2:16" s="63" customFormat="1" x14ac:dyDescent="0.2">
      <c r="B44" s="89"/>
      <c r="C44" s="107" t="s">
        <v>44</v>
      </c>
      <c r="D44" s="108"/>
      <c r="E44" s="108"/>
      <c r="F44" s="109"/>
      <c r="G44" s="69">
        <v>1405</v>
      </c>
      <c r="H44" s="81"/>
      <c r="I44" s="104">
        <v>100</v>
      </c>
      <c r="J44" s="104"/>
      <c r="K44" s="69">
        <v>1420</v>
      </c>
      <c r="L44" s="88">
        <f>DPA_1405*I44/100</f>
        <v>0</v>
      </c>
    </row>
    <row r="45" spans="2:16" s="63" customFormat="1" x14ac:dyDescent="0.2">
      <c r="B45" s="89"/>
      <c r="C45" s="107" t="s">
        <v>45</v>
      </c>
      <c r="D45" s="108"/>
      <c r="E45" s="108"/>
      <c r="F45" s="109"/>
      <c r="G45" s="90">
        <v>1432</v>
      </c>
      <c r="H45" s="81"/>
      <c r="I45" s="105">
        <v>40</v>
      </c>
      <c r="J45" s="106"/>
      <c r="K45" s="90">
        <v>1433</v>
      </c>
      <c r="L45" s="88">
        <f>H45*I45/100</f>
        <v>0</v>
      </c>
    </row>
    <row r="46" spans="2:16" s="63" customFormat="1" x14ac:dyDescent="0.2">
      <c r="B46" s="89"/>
      <c r="C46" s="62" t="s">
        <v>46</v>
      </c>
      <c r="D46" s="71"/>
      <c r="E46" s="71"/>
      <c r="F46" s="73"/>
      <c r="G46" s="90">
        <v>1434</v>
      </c>
      <c r="H46" s="81"/>
      <c r="I46" s="105">
        <v>25</v>
      </c>
      <c r="J46" s="106"/>
      <c r="K46" s="90">
        <v>1435</v>
      </c>
      <c r="L46" s="88">
        <f>H46*I46/100</f>
        <v>0</v>
      </c>
    </row>
    <row r="47" spans="2:16" x14ac:dyDescent="0.2">
      <c r="B47" s="4"/>
      <c r="C47" s="31" t="s">
        <v>47</v>
      </c>
      <c r="D47" s="18"/>
      <c r="E47" s="18"/>
      <c r="F47" s="32"/>
      <c r="G47" s="1">
        <v>1406</v>
      </c>
      <c r="H47" s="80"/>
      <c r="I47" s="100">
        <v>100</v>
      </c>
      <c r="J47" s="100"/>
      <c r="K47" s="1">
        <v>1421</v>
      </c>
      <c r="L47" s="25">
        <f>DPA_1405*I47/100</f>
        <v>0</v>
      </c>
    </row>
    <row r="48" spans="2:16" x14ac:dyDescent="0.2">
      <c r="B48" s="4"/>
      <c r="C48" s="31" t="s">
        <v>48</v>
      </c>
      <c r="D48" s="18"/>
      <c r="E48" s="18"/>
      <c r="F48" s="32"/>
      <c r="G48" s="1">
        <v>1407</v>
      </c>
      <c r="H48" s="22"/>
      <c r="I48" s="100">
        <v>100</v>
      </c>
      <c r="J48" s="100"/>
      <c r="K48" s="1">
        <v>1422</v>
      </c>
      <c r="L48" s="25">
        <f>DPA_1405*I48/100</f>
        <v>0</v>
      </c>
    </row>
    <row r="49" spans="2:12" x14ac:dyDescent="0.2">
      <c r="B49" s="4"/>
      <c r="C49" s="31" t="s">
        <v>49</v>
      </c>
      <c r="D49" s="18"/>
      <c r="E49" s="18"/>
      <c r="F49" s="32"/>
      <c r="G49" s="1">
        <v>1408</v>
      </c>
      <c r="H49" s="22"/>
      <c r="I49" s="100">
        <v>100</v>
      </c>
      <c r="J49" s="100"/>
      <c r="K49" s="1">
        <v>1423</v>
      </c>
      <c r="L49" s="25">
        <f>DPA_1408*I49/100</f>
        <v>0</v>
      </c>
    </row>
    <row r="50" spans="2:12" x14ac:dyDescent="0.2">
      <c r="B50" s="4"/>
      <c r="C50" s="31" t="s">
        <v>50</v>
      </c>
      <c r="D50" s="18"/>
      <c r="E50" s="18"/>
      <c r="F50" s="32"/>
      <c r="G50" s="1">
        <v>1409</v>
      </c>
      <c r="H50" s="22"/>
      <c r="I50" s="100">
        <v>100</v>
      </c>
      <c r="J50" s="100"/>
      <c r="K50" s="1">
        <v>1424</v>
      </c>
      <c r="L50" s="25">
        <f>DPA_1409*I50/100</f>
        <v>0</v>
      </c>
    </row>
    <row r="51" spans="2:12" x14ac:dyDescent="0.2">
      <c r="B51" s="4"/>
      <c r="C51" s="31" t="s">
        <v>51</v>
      </c>
      <c r="D51" s="18"/>
      <c r="E51" s="18"/>
      <c r="F51" s="32"/>
      <c r="G51" s="1">
        <v>1410</v>
      </c>
      <c r="H51" s="22"/>
      <c r="I51" s="100">
        <v>100</v>
      </c>
      <c r="J51" s="100"/>
      <c r="K51" s="1">
        <v>1425</v>
      </c>
      <c r="L51" s="25">
        <f>DPA_1410*I51/100</f>
        <v>0</v>
      </c>
    </row>
    <row r="52" spans="2:12" x14ac:dyDescent="0.2">
      <c r="B52" s="4"/>
      <c r="C52" s="31" t="s">
        <v>52</v>
      </c>
      <c r="D52" s="18"/>
      <c r="E52" s="18"/>
      <c r="F52" s="32"/>
      <c r="G52" s="1">
        <v>1411</v>
      </c>
      <c r="H52" s="22"/>
      <c r="I52" s="100">
        <v>50</v>
      </c>
      <c r="J52" s="100"/>
      <c r="K52" s="1">
        <v>1426</v>
      </c>
      <c r="L52" s="25">
        <f>DPA_1411*I52/100</f>
        <v>0</v>
      </c>
    </row>
    <row r="53" spans="2:12" s="63" customFormat="1" x14ac:dyDescent="0.2">
      <c r="B53" s="89"/>
      <c r="C53" s="107" t="s">
        <v>53</v>
      </c>
      <c r="D53" s="108"/>
      <c r="E53" s="108"/>
      <c r="F53" s="109"/>
      <c r="G53" s="69">
        <v>1412</v>
      </c>
      <c r="H53" s="81"/>
      <c r="I53" s="104">
        <v>50</v>
      </c>
      <c r="J53" s="104"/>
      <c r="K53" s="69">
        <v>1427</v>
      </c>
      <c r="L53" s="88">
        <f>DPA_1412*I53/100</f>
        <v>0</v>
      </c>
    </row>
    <row r="54" spans="2:12" s="63" customFormat="1" x14ac:dyDescent="0.2">
      <c r="B54" s="89"/>
      <c r="C54" s="62" t="s">
        <v>54</v>
      </c>
      <c r="D54" s="71"/>
      <c r="E54" s="71"/>
      <c r="F54" s="73"/>
      <c r="G54" s="69">
        <v>1413</v>
      </c>
      <c r="H54" s="81"/>
      <c r="I54" s="104">
        <v>20</v>
      </c>
      <c r="J54" s="104"/>
      <c r="K54" s="69">
        <v>1428</v>
      </c>
      <c r="L54" s="88">
        <f>DPA_1413*I54/100</f>
        <v>0</v>
      </c>
    </row>
    <row r="55" spans="2:12" s="63" customFormat="1" x14ac:dyDescent="0.2">
      <c r="B55" s="89"/>
      <c r="C55" s="107" t="s">
        <v>55</v>
      </c>
      <c r="D55" s="108"/>
      <c r="E55" s="108"/>
      <c r="F55" s="109"/>
      <c r="G55" s="69">
        <v>1414</v>
      </c>
      <c r="H55" s="81"/>
      <c r="I55" s="111">
        <v>100</v>
      </c>
      <c r="J55" s="111"/>
      <c r="K55" s="69">
        <v>1429</v>
      </c>
      <c r="L55" s="88">
        <f>DPA_1414*I55/100</f>
        <v>0</v>
      </c>
    </row>
    <row r="56" spans="2:12" ht="10.5" x14ac:dyDescent="0.2">
      <c r="B56" s="5"/>
      <c r="C56" s="16" t="s">
        <v>56</v>
      </c>
      <c r="D56" s="18"/>
      <c r="E56" s="18"/>
      <c r="F56" s="32"/>
      <c r="G56" s="1">
        <v>1415</v>
      </c>
      <c r="H56" s="25">
        <f>DPA_1401+DPA_1402+DPA_1404+DPA_1405+DPA_1406+DPA_1407+DPA_1408+DPA_1409+DPA_1410+DPA_1411+DPA_1412+DPA_1413+DPA_1414+H45+H46</f>
        <v>0</v>
      </c>
      <c r="I56" s="12"/>
      <c r="J56" s="13"/>
      <c r="K56" s="10">
        <v>1431</v>
      </c>
      <c r="L56" s="25">
        <f>DPA_1416+DPA_1417+DPA_1419+DPA_1420+DPA_1421+DPA_1422+DPA_1423+DPA_1424+DPA_1425+DPA_1426+DPA_1427+DPA_1428+DPA_1429+L45+L46</f>
        <v>0</v>
      </c>
    </row>
    <row r="58" spans="2:12" x14ac:dyDescent="0.2">
      <c r="B58" s="62" t="s">
        <v>57</v>
      </c>
      <c r="C58" s="71"/>
      <c r="D58" s="71"/>
      <c r="E58" s="71"/>
      <c r="F58" s="71"/>
      <c r="G58" s="71"/>
      <c r="H58" s="32"/>
    </row>
    <row r="59" spans="2:12" ht="11.25" customHeight="1" x14ac:dyDescent="0.2">
      <c r="B59" s="72"/>
      <c r="C59" s="71" t="s">
        <v>58</v>
      </c>
      <c r="D59" s="71"/>
      <c r="E59" s="71"/>
      <c r="F59" s="73"/>
      <c r="G59" s="69">
        <v>1501</v>
      </c>
      <c r="H59" s="25">
        <f>DPA_1118+DPA_1207+DPA_1309+DPA_1314+DPA_1431</f>
        <v>0</v>
      </c>
    </row>
    <row r="60" spans="2:12" ht="11.25" customHeight="1" x14ac:dyDescent="0.2">
      <c r="B60" s="72"/>
      <c r="C60" s="63" t="s">
        <v>59</v>
      </c>
      <c r="D60" s="63"/>
      <c r="E60" s="63"/>
      <c r="F60" s="74"/>
      <c r="G60" s="69">
        <v>1502</v>
      </c>
      <c r="H60" s="23"/>
    </row>
    <row r="61" spans="2:12" ht="11.25" customHeight="1" x14ac:dyDescent="0.2">
      <c r="B61" s="72"/>
      <c r="C61" s="71" t="s">
        <v>60</v>
      </c>
      <c r="D61" s="71"/>
      <c r="E61" s="71"/>
      <c r="F61" s="73"/>
      <c r="G61" s="69">
        <v>1503</v>
      </c>
      <c r="H61" s="25" t="e">
        <f>DPA_1502/DPA_1501*100</f>
        <v>#DIV/0!</v>
      </c>
    </row>
    <row r="62" spans="2:12" ht="11.25" customHeight="1" x14ac:dyDescent="0.2">
      <c r="B62" s="72"/>
      <c r="C62" s="75" t="s">
        <v>61</v>
      </c>
      <c r="D62" s="75"/>
      <c r="E62" s="75"/>
      <c r="F62" s="76"/>
      <c r="G62" s="69">
        <v>1509</v>
      </c>
      <c r="H62" s="25"/>
    </row>
    <row r="63" spans="2:12" ht="11.25" customHeight="1" x14ac:dyDescent="0.2">
      <c r="B63" s="72"/>
      <c r="C63" s="75" t="s">
        <v>62</v>
      </c>
      <c r="D63" s="75"/>
      <c r="E63" s="75"/>
      <c r="F63" s="76"/>
      <c r="G63" s="69">
        <v>1504</v>
      </c>
      <c r="H63" s="22"/>
    </row>
    <row r="64" spans="2:12" ht="11.25" customHeight="1" x14ac:dyDescent="0.2">
      <c r="B64" s="72"/>
      <c r="C64" s="75" t="s">
        <v>63</v>
      </c>
      <c r="D64" s="75"/>
      <c r="E64" s="75"/>
      <c r="F64" s="75"/>
      <c r="G64" s="69">
        <v>1508</v>
      </c>
      <c r="H64" s="94"/>
    </row>
    <row r="65" spans="2:8" ht="11.25" customHeight="1" x14ac:dyDescent="0.2">
      <c r="B65" s="72"/>
      <c r="C65" s="75" t="s">
        <v>64</v>
      </c>
      <c r="D65" s="75"/>
      <c r="E65" s="75"/>
      <c r="F65" s="75"/>
      <c r="G65" s="69">
        <v>1511</v>
      </c>
      <c r="H65" s="94"/>
    </row>
    <row r="66" spans="2:8" ht="11.25" customHeight="1" x14ac:dyDescent="0.2">
      <c r="B66" s="72"/>
      <c r="C66" s="62" t="s">
        <v>65</v>
      </c>
      <c r="D66" s="71"/>
      <c r="E66" s="71"/>
      <c r="F66" s="71"/>
      <c r="G66" s="69">
        <v>1505</v>
      </c>
      <c r="H66" s="78"/>
    </row>
    <row r="67" spans="2:8" ht="11.25" customHeight="1" x14ac:dyDescent="0.2">
      <c r="B67" s="72"/>
      <c r="C67" s="62" t="s">
        <v>66</v>
      </c>
      <c r="D67" s="71"/>
      <c r="E67" s="71"/>
      <c r="F67" s="71"/>
      <c r="G67" s="69">
        <v>1506</v>
      </c>
      <c r="H67" s="70" t="e">
        <f>H66/DPA_1501*100</f>
        <v>#DIV/0!</v>
      </c>
    </row>
    <row r="68" spans="2:8" ht="11.25" customHeight="1" x14ac:dyDescent="0.2">
      <c r="B68" s="72"/>
      <c r="C68" s="62" t="s">
        <v>67</v>
      </c>
      <c r="D68" s="71"/>
      <c r="E68" s="71"/>
      <c r="F68" s="71"/>
      <c r="G68" s="69">
        <v>1507</v>
      </c>
      <c r="H68" s="93"/>
    </row>
    <row r="69" spans="2:8" ht="11.25" customHeight="1" x14ac:dyDescent="0.2">
      <c r="B69" s="72"/>
      <c r="C69" s="62" t="s">
        <v>68</v>
      </c>
      <c r="D69" s="71"/>
      <c r="E69" s="71"/>
      <c r="F69" s="71"/>
      <c r="G69" s="69">
        <v>1512</v>
      </c>
      <c r="H69" s="95"/>
    </row>
    <row r="70" spans="2:8" ht="11.25" customHeight="1" x14ac:dyDescent="0.2">
      <c r="B70" s="77"/>
      <c r="C70" s="62" t="s">
        <v>69</v>
      </c>
      <c r="D70" s="71"/>
      <c r="E70" s="71"/>
      <c r="F70" s="71"/>
      <c r="G70" s="69">
        <v>1513</v>
      </c>
      <c r="H70" s="78"/>
    </row>
    <row r="72" spans="2:8" x14ac:dyDescent="0.2">
      <c r="B72" s="31" t="s">
        <v>70</v>
      </c>
      <c r="C72" s="18"/>
      <c r="D72" s="18"/>
      <c r="E72" s="18"/>
      <c r="F72" s="18"/>
      <c r="G72" s="18"/>
      <c r="H72" s="32"/>
    </row>
    <row r="73" spans="2:8" ht="13" x14ac:dyDescent="0.2">
      <c r="B73" s="28"/>
      <c r="C73" t="s">
        <v>71</v>
      </c>
      <c r="D73" s="18"/>
      <c r="E73" s="18"/>
      <c r="F73" s="32"/>
      <c r="G73" s="1">
        <v>1601</v>
      </c>
      <c r="H73" s="23"/>
    </row>
    <row r="74" spans="2:8" ht="13" x14ac:dyDescent="0.2">
      <c r="B74" s="3"/>
      <c r="C74" s="31" t="s">
        <v>72</v>
      </c>
      <c r="D74" s="18"/>
      <c r="E74" s="18"/>
      <c r="F74" s="32"/>
      <c r="G74" s="1">
        <v>1602</v>
      </c>
      <c r="H74" s="23"/>
    </row>
    <row r="75" spans="2:8" ht="13" x14ac:dyDescent="0.2">
      <c r="B75" s="3"/>
      <c r="C75" s="31" t="s">
        <v>73</v>
      </c>
      <c r="D75" s="18"/>
      <c r="E75" s="18"/>
      <c r="F75" s="32"/>
      <c r="G75" s="10">
        <v>1603</v>
      </c>
      <c r="H75" s="23"/>
    </row>
    <row r="76" spans="2:8" x14ac:dyDescent="0.2">
      <c r="B76" s="4"/>
      <c r="C76" s="31" t="s">
        <v>74</v>
      </c>
      <c r="D76" s="18"/>
      <c r="E76" s="18"/>
      <c r="F76" s="32"/>
      <c r="G76" s="10">
        <v>1604</v>
      </c>
      <c r="H76" s="23"/>
    </row>
    <row r="77" spans="2:8" x14ac:dyDescent="0.2">
      <c r="B77" s="4"/>
      <c r="C77" s="31" t="s">
        <v>75</v>
      </c>
      <c r="D77" s="18"/>
      <c r="E77" s="18"/>
      <c r="F77" s="32"/>
      <c r="G77" s="10">
        <v>1607</v>
      </c>
      <c r="H77" s="23"/>
    </row>
    <row r="78" spans="2:8" x14ac:dyDescent="0.2">
      <c r="B78" s="4"/>
      <c r="C78" s="63" t="s">
        <v>24</v>
      </c>
      <c r="D78" s="18"/>
      <c r="E78" s="18"/>
      <c r="F78" s="32"/>
      <c r="G78" s="10">
        <v>1605</v>
      </c>
      <c r="H78" s="23"/>
    </row>
    <row r="79" spans="2:8" x14ac:dyDescent="0.2">
      <c r="B79" s="5"/>
      <c r="C79" s="31" t="s">
        <v>76</v>
      </c>
      <c r="D79" s="18"/>
      <c r="E79" s="18"/>
      <c r="F79" s="32"/>
      <c r="G79" s="1">
        <v>1606</v>
      </c>
      <c r="H79" s="25">
        <f>DPA_1601-DPA_1602+DPA_1603+DPA_1604+DPA_1605-H77</f>
        <v>0</v>
      </c>
    </row>
    <row r="82" spans="1:12" ht="13" x14ac:dyDescent="0.2">
      <c r="A82" s="44" t="s">
        <v>77</v>
      </c>
    </row>
    <row r="83" spans="1:12" x14ac:dyDescent="0.2">
      <c r="A83" s="43" t="s">
        <v>78</v>
      </c>
    </row>
    <row r="85" spans="1:12" x14ac:dyDescent="0.2">
      <c r="B85" s="38" t="s">
        <v>79</v>
      </c>
      <c r="C85" s="36"/>
      <c r="D85" s="36"/>
      <c r="E85" s="36"/>
      <c r="F85" s="36"/>
      <c r="G85" s="18"/>
      <c r="H85" s="18"/>
      <c r="I85" s="18"/>
      <c r="J85" s="18"/>
      <c r="K85" s="18"/>
      <c r="L85" s="32"/>
    </row>
    <row r="86" spans="1:12" ht="33.75" customHeight="1" x14ac:dyDescent="0.2">
      <c r="B86" s="40"/>
      <c r="C86" s="48"/>
      <c r="D86" s="48"/>
      <c r="E86" s="48"/>
      <c r="G86" s="98" t="s">
        <v>80</v>
      </c>
      <c r="H86" s="98"/>
      <c r="I86" s="98" t="s">
        <v>81</v>
      </c>
      <c r="J86" s="98"/>
      <c r="K86" s="98" t="s">
        <v>82</v>
      </c>
      <c r="L86" s="98"/>
    </row>
    <row r="87" spans="1:12" x14ac:dyDescent="0.2">
      <c r="B87" s="41"/>
      <c r="C87" s="38" t="s">
        <v>83</v>
      </c>
      <c r="D87" s="36"/>
      <c r="E87" s="36"/>
      <c r="F87" s="36"/>
      <c r="G87" s="18"/>
      <c r="H87" s="18"/>
      <c r="I87" s="18"/>
      <c r="J87" s="18"/>
      <c r="K87" s="18"/>
      <c r="L87" s="32"/>
    </row>
    <row r="88" spans="1:12" x14ac:dyDescent="0.2">
      <c r="B88" s="41"/>
      <c r="C88" s="45"/>
      <c r="D88" s="38" t="s">
        <v>84</v>
      </c>
      <c r="E88" s="36"/>
      <c r="F88" s="36"/>
      <c r="G88" s="7">
        <v>2101</v>
      </c>
      <c r="H88" s="82"/>
      <c r="I88" s="7">
        <v>2104</v>
      </c>
      <c r="J88" s="83"/>
      <c r="K88" s="7">
        <v>2107</v>
      </c>
      <c r="L88" s="25">
        <f>DPA_2101+DPA_2104</f>
        <v>0</v>
      </c>
    </row>
    <row r="89" spans="1:12" x14ac:dyDescent="0.2">
      <c r="B89" s="41"/>
      <c r="C89" s="45"/>
      <c r="D89" s="47" t="s">
        <v>85</v>
      </c>
      <c r="E89" s="43"/>
      <c r="G89" s="7">
        <v>2102</v>
      </c>
      <c r="H89" s="18"/>
      <c r="I89" s="7">
        <v>2105</v>
      </c>
      <c r="J89" s="18"/>
      <c r="K89" s="7">
        <v>2108</v>
      </c>
      <c r="L89" s="25">
        <f>DPA_2102+DPA_2105</f>
        <v>0</v>
      </c>
    </row>
    <row r="90" spans="1:12" x14ac:dyDescent="0.2">
      <c r="B90" s="41"/>
      <c r="C90" s="45"/>
      <c r="D90" s="29"/>
      <c r="E90" s="84" t="s">
        <v>86</v>
      </c>
      <c r="F90" s="85"/>
      <c r="G90" s="56">
        <v>2103</v>
      </c>
      <c r="H90" s="25">
        <f>DPA_2205+DPA_2210</f>
        <v>0</v>
      </c>
      <c r="I90" s="56">
        <v>2106</v>
      </c>
      <c r="J90" s="8"/>
      <c r="K90" s="7">
        <v>2109</v>
      </c>
      <c r="L90" s="25">
        <f>DPA_2103+DPA_2106</f>
        <v>0</v>
      </c>
    </row>
    <row r="91" spans="1:12" x14ac:dyDescent="0.2">
      <c r="B91" s="41"/>
      <c r="C91" s="46"/>
      <c r="D91" s="38" t="s">
        <v>87</v>
      </c>
      <c r="E91" s="36"/>
      <c r="F91" s="18"/>
      <c r="G91" s="35"/>
      <c r="H91" s="36"/>
      <c r="I91" s="35"/>
      <c r="J91" s="50" t="s">
        <v>88</v>
      </c>
      <c r="K91" s="7">
        <v>2110</v>
      </c>
      <c r="L91" s="25">
        <f>DPA_2107+DPA_2109</f>
        <v>0</v>
      </c>
    </row>
    <row r="92" spans="1:12" x14ac:dyDescent="0.2">
      <c r="B92" s="41"/>
      <c r="C92" s="38" t="s">
        <v>89</v>
      </c>
      <c r="D92" s="36"/>
      <c r="E92" s="36"/>
      <c r="F92" s="18"/>
      <c r="G92" s="35"/>
      <c r="H92" s="36"/>
      <c r="I92" s="35"/>
      <c r="J92" s="36"/>
      <c r="K92" s="35"/>
      <c r="L92" s="39"/>
    </row>
    <row r="93" spans="1:12" x14ac:dyDescent="0.2">
      <c r="B93" s="41"/>
      <c r="C93" s="45"/>
      <c r="D93" s="52" t="s">
        <v>84</v>
      </c>
      <c r="E93" s="43"/>
      <c r="G93" s="1">
        <v>2130</v>
      </c>
      <c r="H93" s="81"/>
      <c r="I93" s="1">
        <v>2131</v>
      </c>
      <c r="J93" s="81"/>
      <c r="K93" s="10">
        <v>2125</v>
      </c>
      <c r="L93" s="25">
        <f>DPA_2130+DPA_2131</f>
        <v>0</v>
      </c>
    </row>
    <row r="94" spans="1:12" x14ac:dyDescent="0.2">
      <c r="B94" s="41"/>
      <c r="C94" s="45"/>
      <c r="D94" s="38" t="s">
        <v>90</v>
      </c>
      <c r="E94" s="36"/>
      <c r="F94" s="32"/>
      <c r="G94" s="7">
        <v>2114</v>
      </c>
      <c r="H94" s="6"/>
      <c r="I94" s="7">
        <v>2119</v>
      </c>
      <c r="J94" s="6"/>
      <c r="K94" s="1">
        <v>2126</v>
      </c>
      <c r="L94" s="25">
        <f>DPA_2114+DPA_2119</f>
        <v>0</v>
      </c>
    </row>
    <row r="95" spans="1:12" x14ac:dyDescent="0.2">
      <c r="B95" s="41"/>
      <c r="C95" s="45"/>
      <c r="E95" s="63" t="s">
        <v>86</v>
      </c>
      <c r="G95" s="56">
        <v>2115</v>
      </c>
      <c r="H95" s="25">
        <f>DPA_2215+DPA_2220</f>
        <v>0</v>
      </c>
      <c r="I95" s="56">
        <v>2120</v>
      </c>
      <c r="J95" s="8"/>
      <c r="K95" s="1">
        <v>2127</v>
      </c>
      <c r="L95" s="25">
        <f>DPA_2115+DPA_2120</f>
        <v>0</v>
      </c>
    </row>
    <row r="96" spans="1:12" x14ac:dyDescent="0.2">
      <c r="B96" s="42"/>
      <c r="C96" s="46"/>
      <c r="D96" s="31" t="s">
        <v>91</v>
      </c>
      <c r="E96" s="18"/>
      <c r="F96" s="18"/>
      <c r="G96" s="36"/>
      <c r="H96" s="36"/>
      <c r="I96" s="36"/>
      <c r="J96" s="37" t="s">
        <v>92</v>
      </c>
      <c r="K96" s="1">
        <v>2129</v>
      </c>
      <c r="L96" s="25">
        <f>DPA_2125+DPA_2127</f>
        <v>0</v>
      </c>
    </row>
    <row r="98" spans="2:14" x14ac:dyDescent="0.2">
      <c r="B98" s="38" t="s">
        <v>93</v>
      </c>
      <c r="C98" s="36"/>
      <c r="D98" s="36"/>
      <c r="E98" s="36"/>
      <c r="F98" s="36"/>
      <c r="G98" s="35"/>
      <c r="H98" s="36"/>
      <c r="I98" s="18"/>
      <c r="J98" s="18"/>
      <c r="K98" s="18"/>
      <c r="L98" s="18"/>
      <c r="M98" s="18"/>
      <c r="N98" s="32"/>
    </row>
    <row r="99" spans="2:14" x14ac:dyDescent="0.2">
      <c r="B99" s="41"/>
      <c r="C99" s="62" t="s">
        <v>94</v>
      </c>
      <c r="D99" s="71"/>
      <c r="E99" s="71"/>
      <c r="F99" s="71"/>
      <c r="G99" s="36"/>
      <c r="H99" s="36"/>
      <c r="I99" s="18"/>
      <c r="J99" s="18"/>
      <c r="K99" s="18"/>
      <c r="L99" s="18"/>
      <c r="M99" s="18"/>
      <c r="N99" s="32"/>
    </row>
    <row r="100" spans="2:14" x14ac:dyDescent="0.2">
      <c r="B100" s="41"/>
      <c r="C100" s="45"/>
      <c r="D100" s="43"/>
      <c r="E100" s="43"/>
      <c r="G100" s="99" t="s">
        <v>95</v>
      </c>
      <c r="H100" s="99"/>
      <c r="I100" s="99"/>
      <c r="J100" s="99"/>
      <c r="K100" s="100" t="s">
        <v>96</v>
      </c>
      <c r="L100" s="100"/>
      <c r="M100" s="100"/>
      <c r="N100" s="100"/>
    </row>
    <row r="101" spans="2:14" x14ac:dyDescent="0.2">
      <c r="B101" s="41"/>
      <c r="C101" s="45"/>
      <c r="D101" s="43"/>
      <c r="E101" s="43"/>
      <c r="G101" s="96" t="s">
        <v>97</v>
      </c>
      <c r="H101" s="96"/>
      <c r="I101" s="97" t="s">
        <v>98</v>
      </c>
      <c r="J101" s="96"/>
      <c r="K101" s="96" t="s">
        <v>97</v>
      </c>
      <c r="L101" s="96"/>
      <c r="M101" s="97" t="s">
        <v>98</v>
      </c>
      <c r="N101" s="96"/>
    </row>
    <row r="102" spans="2:14" x14ac:dyDescent="0.2">
      <c r="B102" s="41"/>
      <c r="C102" s="45"/>
      <c r="D102" s="38" t="s">
        <v>99</v>
      </c>
      <c r="E102" s="51"/>
      <c r="F102" s="51"/>
      <c r="G102" s="1">
        <v>2201</v>
      </c>
      <c r="H102" s="80"/>
      <c r="I102" s="1">
        <v>2206</v>
      </c>
      <c r="J102" s="80"/>
      <c r="K102" s="1">
        <v>2211</v>
      </c>
      <c r="L102" s="80"/>
      <c r="M102" s="1">
        <v>2216</v>
      </c>
      <c r="N102" s="80"/>
    </row>
    <row r="103" spans="2:14" x14ac:dyDescent="0.2">
      <c r="B103" s="41"/>
      <c r="C103" s="45"/>
      <c r="D103" s="62" t="s">
        <v>100</v>
      </c>
      <c r="E103" s="71"/>
      <c r="F103" s="71"/>
      <c r="G103" s="1">
        <v>2203</v>
      </c>
      <c r="H103" s="80"/>
      <c r="I103" s="1">
        <v>2208</v>
      </c>
      <c r="J103" s="80"/>
      <c r="K103" s="1">
        <v>2213</v>
      </c>
      <c r="L103" s="80"/>
      <c r="M103" s="1">
        <v>2218</v>
      </c>
      <c r="N103" s="80"/>
    </row>
    <row r="104" spans="2:14" x14ac:dyDescent="0.2">
      <c r="B104" s="41"/>
      <c r="C104" s="45"/>
      <c r="D104" s="62" t="s">
        <v>101</v>
      </c>
      <c r="E104" s="71"/>
      <c r="F104" s="73"/>
      <c r="G104" s="7">
        <v>2205</v>
      </c>
      <c r="H104" s="25">
        <f>DPA_2201+DPA_2203</f>
        <v>0</v>
      </c>
      <c r="I104" s="7">
        <v>2210</v>
      </c>
      <c r="J104" s="25">
        <f>DPA_2206+DPA_2208</f>
        <v>0</v>
      </c>
      <c r="K104" s="7">
        <v>2215</v>
      </c>
      <c r="L104" s="25">
        <f>DPA_2211+DPA_2213</f>
        <v>0</v>
      </c>
      <c r="M104" s="7">
        <v>2220</v>
      </c>
      <c r="N104" s="25">
        <f>DPA_2216+DPA_2218</f>
        <v>0</v>
      </c>
    </row>
    <row r="105" spans="2:14" x14ac:dyDescent="0.2">
      <c r="B105" s="41"/>
      <c r="C105" s="38" t="s">
        <v>102</v>
      </c>
      <c r="D105" s="36"/>
      <c r="E105" s="36"/>
      <c r="F105" s="18"/>
      <c r="G105" s="35"/>
      <c r="H105" s="36"/>
      <c r="I105" s="36"/>
      <c r="J105" s="36"/>
      <c r="K105" s="36"/>
      <c r="L105" s="36"/>
      <c r="M105" s="36"/>
      <c r="N105" s="39"/>
    </row>
    <row r="106" spans="2:14" x14ac:dyDescent="0.2">
      <c r="B106" s="41"/>
      <c r="C106" s="41"/>
      <c r="D106" s="38" t="s">
        <v>103</v>
      </c>
      <c r="E106" s="36"/>
      <c r="F106" s="18"/>
      <c r="G106" s="36"/>
      <c r="H106" s="36"/>
      <c r="I106" s="36"/>
      <c r="J106" s="36"/>
      <c r="K106" s="36"/>
      <c r="L106" s="39"/>
      <c r="M106" s="56">
        <v>2221</v>
      </c>
      <c r="N106" s="41"/>
    </row>
    <row r="107" spans="2:14" x14ac:dyDescent="0.2">
      <c r="B107" s="41"/>
      <c r="C107" s="41"/>
      <c r="D107" s="52" t="s">
        <v>104</v>
      </c>
      <c r="E107" s="43"/>
      <c r="G107" s="43"/>
      <c r="H107" s="43"/>
      <c r="I107" s="43"/>
      <c r="J107" s="43"/>
      <c r="K107" s="43"/>
      <c r="L107" s="43"/>
      <c r="M107" s="11"/>
      <c r="N107" s="39"/>
    </row>
    <row r="108" spans="2:14" x14ac:dyDescent="0.2">
      <c r="B108" s="41"/>
      <c r="C108" s="41"/>
      <c r="D108" s="49"/>
      <c r="E108" s="38" t="s">
        <v>105</v>
      </c>
      <c r="F108" s="18"/>
      <c r="G108" s="36"/>
      <c r="H108" s="36"/>
      <c r="I108" s="36"/>
      <c r="J108" s="36"/>
      <c r="K108" s="36"/>
      <c r="L108" s="39"/>
      <c r="M108" s="7">
        <v>2222</v>
      </c>
      <c r="N108" s="41"/>
    </row>
    <row r="109" spans="2:14" x14ac:dyDescent="0.2">
      <c r="B109" s="41"/>
      <c r="C109" s="41"/>
      <c r="D109" s="49"/>
      <c r="E109" s="38" t="s">
        <v>106</v>
      </c>
      <c r="F109" s="18"/>
      <c r="G109" s="36"/>
      <c r="H109" s="36"/>
      <c r="I109" s="36"/>
      <c r="J109" s="36"/>
      <c r="K109" s="36"/>
      <c r="L109" s="39"/>
      <c r="M109" s="1">
        <v>2223</v>
      </c>
      <c r="N109" s="54"/>
    </row>
    <row r="110" spans="2:14" x14ac:dyDescent="0.2">
      <c r="B110" s="42"/>
      <c r="C110" s="42"/>
      <c r="D110" s="38" t="s">
        <v>107</v>
      </c>
      <c r="E110" s="36"/>
      <c r="F110" s="18"/>
      <c r="G110" s="36"/>
      <c r="H110" s="36"/>
      <c r="I110" s="36"/>
      <c r="J110" s="36"/>
      <c r="K110" s="36"/>
      <c r="L110" s="50" t="s">
        <v>108</v>
      </c>
      <c r="M110" s="1">
        <v>2224</v>
      </c>
      <c r="N110" s="25">
        <f>DPA_2221-DPA_2222-DPA_2223</f>
        <v>0</v>
      </c>
    </row>
  </sheetData>
  <mergeCells count="40">
    <mergeCell ref="C53:F53"/>
    <mergeCell ref="C55:F55"/>
    <mergeCell ref="C42:F42"/>
    <mergeCell ref="I45:J45"/>
    <mergeCell ref="C43:F43"/>
    <mergeCell ref="C44:F44"/>
    <mergeCell ref="C45:F45"/>
    <mergeCell ref="I55:J55"/>
    <mergeCell ref="I49:J49"/>
    <mergeCell ref="I50:J50"/>
    <mergeCell ref="I51:J51"/>
    <mergeCell ref="I52:J52"/>
    <mergeCell ref="I53:J53"/>
    <mergeCell ref="I54:J54"/>
    <mergeCell ref="G8:H8"/>
    <mergeCell ref="I8:J8"/>
    <mergeCell ref="G31:H31"/>
    <mergeCell ref="I31:J31"/>
    <mergeCell ref="I48:J48"/>
    <mergeCell ref="I41:J41"/>
    <mergeCell ref="I42:J42"/>
    <mergeCell ref="I43:J43"/>
    <mergeCell ref="I44:J44"/>
    <mergeCell ref="I47:J47"/>
    <mergeCell ref="I46:J46"/>
    <mergeCell ref="M31:N31"/>
    <mergeCell ref="O31:P31"/>
    <mergeCell ref="G39:H39"/>
    <mergeCell ref="I39:J39"/>
    <mergeCell ref="K39:L39"/>
    <mergeCell ref="K31:L31"/>
    <mergeCell ref="G101:H101"/>
    <mergeCell ref="I101:J101"/>
    <mergeCell ref="K101:L101"/>
    <mergeCell ref="M101:N101"/>
    <mergeCell ref="G86:H86"/>
    <mergeCell ref="I86:J86"/>
    <mergeCell ref="K86:L86"/>
    <mergeCell ref="G100:J100"/>
    <mergeCell ref="K100:N100"/>
  </mergeCells>
  <pageMargins left="0.25" right="0.25" top="0.75" bottom="0.75" header="0.3" footer="0.3"/>
  <pageSetup paperSize="5" scale="71" orientation="portrait" r:id="rId1"/>
  <headerFooter>
    <oddHeader>&amp;R&amp;"Calibri"&amp;10&amp;K000000 Unclassified / Non classifié&amp;1#_x000D_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2"/>
  <sheetViews>
    <sheetView topLeftCell="A66" zoomScale="120" zoomScaleNormal="120" workbookViewId="0">
      <selection activeCell="B75" sqref="B75"/>
    </sheetView>
  </sheetViews>
  <sheetFormatPr defaultColWidth="9.109375" defaultRowHeight="10" x14ac:dyDescent="0.2"/>
  <cols>
    <col min="1" max="1" width="20.77734375" style="87" customWidth="1"/>
    <col min="2" max="2" width="54.109375" style="87" customWidth="1"/>
  </cols>
  <sheetData>
    <row r="1" spans="1:2" x14ac:dyDescent="0.2">
      <c r="A1" s="92" t="s">
        <v>109</v>
      </c>
      <c r="B1" s="92" t="s">
        <v>110</v>
      </c>
    </row>
    <row r="2" spans="1:2" x14ac:dyDescent="0.2">
      <c r="A2" s="79" t="s">
        <v>111</v>
      </c>
      <c r="B2" s="79" t="s">
        <v>112</v>
      </c>
    </row>
    <row r="3" spans="1:2" x14ac:dyDescent="0.2">
      <c r="A3" s="79" t="s">
        <v>113</v>
      </c>
      <c r="B3" s="79" t="s">
        <v>114</v>
      </c>
    </row>
    <row r="4" spans="1:2" x14ac:dyDescent="0.2">
      <c r="A4" s="79" t="s">
        <v>115</v>
      </c>
      <c r="B4" s="79" t="s">
        <v>116</v>
      </c>
    </row>
    <row r="5" spans="1:2" x14ac:dyDescent="0.2">
      <c r="A5" s="79" t="s">
        <v>117</v>
      </c>
      <c r="B5" s="79" t="s">
        <v>118</v>
      </c>
    </row>
    <row r="6" spans="1:2" x14ac:dyDescent="0.2">
      <c r="A6" s="79" t="s">
        <v>119</v>
      </c>
      <c r="B6" s="79" t="s">
        <v>120</v>
      </c>
    </row>
    <row r="7" spans="1:2" x14ac:dyDescent="0.2">
      <c r="A7" s="79" t="s">
        <v>121</v>
      </c>
      <c r="B7" s="79" t="s">
        <v>122</v>
      </c>
    </row>
    <row r="8" spans="1:2" x14ac:dyDescent="0.2">
      <c r="A8" s="79" t="s">
        <v>123</v>
      </c>
      <c r="B8" s="79" t="s">
        <v>124</v>
      </c>
    </row>
    <row r="9" spans="1:2" x14ac:dyDescent="0.2">
      <c r="A9" s="79" t="s">
        <v>125</v>
      </c>
      <c r="B9" s="79" t="s">
        <v>126</v>
      </c>
    </row>
    <row r="10" spans="1:2" x14ac:dyDescent="0.2">
      <c r="A10" s="79" t="s">
        <v>127</v>
      </c>
      <c r="B10" s="79" t="s">
        <v>128</v>
      </c>
    </row>
    <row r="11" spans="1:2" x14ac:dyDescent="0.2">
      <c r="A11" s="79" t="s">
        <v>129</v>
      </c>
      <c r="B11" s="79" t="s">
        <v>130</v>
      </c>
    </row>
    <row r="12" spans="1:2" x14ac:dyDescent="0.2">
      <c r="A12" s="79" t="s">
        <v>131</v>
      </c>
      <c r="B12" s="79" t="s">
        <v>132</v>
      </c>
    </row>
    <row r="13" spans="1:2" x14ac:dyDescent="0.2">
      <c r="A13" s="79" t="s">
        <v>133</v>
      </c>
      <c r="B13" s="79" t="s">
        <v>134</v>
      </c>
    </row>
    <row r="14" spans="1:2" x14ac:dyDescent="0.2">
      <c r="A14" s="79" t="s">
        <v>135</v>
      </c>
      <c r="B14" s="79" t="s">
        <v>136</v>
      </c>
    </row>
    <row r="15" spans="1:2" x14ac:dyDescent="0.2">
      <c r="A15" s="79" t="s">
        <v>137</v>
      </c>
      <c r="B15" s="79" t="s">
        <v>138</v>
      </c>
    </row>
    <row r="16" spans="1:2" x14ac:dyDescent="0.2">
      <c r="A16" s="79" t="s">
        <v>139</v>
      </c>
      <c r="B16" s="79" t="s">
        <v>140</v>
      </c>
    </row>
    <row r="17" spans="1:2" x14ac:dyDescent="0.2">
      <c r="A17" s="79" t="s">
        <v>141</v>
      </c>
      <c r="B17" s="79" t="s">
        <v>142</v>
      </c>
    </row>
    <row r="18" spans="1:2" x14ac:dyDescent="0.2">
      <c r="A18" s="79" t="s">
        <v>143</v>
      </c>
      <c r="B18" s="79" t="s">
        <v>144</v>
      </c>
    </row>
    <row r="19" spans="1:2" x14ac:dyDescent="0.2">
      <c r="A19" s="79" t="s">
        <v>145</v>
      </c>
      <c r="B19" s="79" t="s">
        <v>146</v>
      </c>
    </row>
    <row r="20" spans="1:2" x14ac:dyDescent="0.2">
      <c r="A20" s="79" t="s">
        <v>147</v>
      </c>
      <c r="B20" s="79" t="s">
        <v>148</v>
      </c>
    </row>
    <row r="21" spans="1:2" x14ac:dyDescent="0.2">
      <c r="A21" s="79" t="s">
        <v>149</v>
      </c>
      <c r="B21" s="79" t="s">
        <v>150</v>
      </c>
    </row>
    <row r="22" spans="1:2" x14ac:dyDescent="0.2">
      <c r="A22" s="79" t="s">
        <v>151</v>
      </c>
      <c r="B22" s="79" t="s">
        <v>152</v>
      </c>
    </row>
    <row r="23" spans="1:2" x14ac:dyDescent="0.2">
      <c r="A23" s="79" t="s">
        <v>153</v>
      </c>
      <c r="B23" s="79" t="s">
        <v>154</v>
      </c>
    </row>
    <row r="24" spans="1:2" x14ac:dyDescent="0.2">
      <c r="A24" s="79" t="s">
        <v>155</v>
      </c>
      <c r="B24" s="79" t="s">
        <v>156</v>
      </c>
    </row>
    <row r="25" spans="1:2" x14ac:dyDescent="0.2">
      <c r="A25" s="79" t="s">
        <v>157</v>
      </c>
      <c r="B25" s="79" t="s">
        <v>158</v>
      </c>
    </row>
    <row r="26" spans="1:2" x14ac:dyDescent="0.2">
      <c r="A26" s="79" t="s">
        <v>159</v>
      </c>
      <c r="B26" s="79" t="s">
        <v>160</v>
      </c>
    </row>
    <row r="27" spans="1:2" x14ac:dyDescent="0.2">
      <c r="A27" s="79" t="s">
        <v>161</v>
      </c>
      <c r="B27" s="79" t="s">
        <v>162</v>
      </c>
    </row>
    <row r="28" spans="1:2" x14ac:dyDescent="0.2">
      <c r="A28" s="79" t="s">
        <v>163</v>
      </c>
      <c r="B28" s="79" t="s">
        <v>164</v>
      </c>
    </row>
    <row r="29" spans="1:2" x14ac:dyDescent="0.2">
      <c r="A29" s="79" t="s">
        <v>165</v>
      </c>
      <c r="B29" s="79" t="s">
        <v>166</v>
      </c>
    </row>
    <row r="30" spans="1:2" x14ac:dyDescent="0.2">
      <c r="A30" s="79" t="s">
        <v>167</v>
      </c>
      <c r="B30" s="79" t="s">
        <v>168</v>
      </c>
    </row>
    <row r="31" spans="1:2" x14ac:dyDescent="0.2">
      <c r="A31" s="79" t="s">
        <v>169</v>
      </c>
      <c r="B31" s="79" t="s">
        <v>170</v>
      </c>
    </row>
    <row r="32" spans="1:2" x14ac:dyDescent="0.2">
      <c r="A32" s="79" t="s">
        <v>171</v>
      </c>
      <c r="B32" s="79" t="s">
        <v>172</v>
      </c>
    </row>
    <row r="33" spans="1:2" x14ac:dyDescent="0.2">
      <c r="A33" s="79" t="s">
        <v>173</v>
      </c>
      <c r="B33" s="79" t="s">
        <v>174</v>
      </c>
    </row>
    <row r="34" spans="1:2" x14ac:dyDescent="0.2">
      <c r="A34" s="79" t="s">
        <v>175</v>
      </c>
      <c r="B34" s="79" t="s">
        <v>176</v>
      </c>
    </row>
    <row r="35" spans="1:2" x14ac:dyDescent="0.2">
      <c r="A35" s="79" t="s">
        <v>177</v>
      </c>
      <c r="B35" s="79" t="s">
        <v>178</v>
      </c>
    </row>
    <row r="36" spans="1:2" x14ac:dyDescent="0.2">
      <c r="A36" s="79" t="s">
        <v>179</v>
      </c>
      <c r="B36" s="79" t="s">
        <v>180</v>
      </c>
    </row>
    <row r="37" spans="1:2" x14ac:dyDescent="0.2">
      <c r="A37" s="79" t="s">
        <v>181</v>
      </c>
      <c r="B37" s="79" t="s">
        <v>182</v>
      </c>
    </row>
    <row r="38" spans="1:2" x14ac:dyDescent="0.2">
      <c r="A38" s="79" t="s">
        <v>183</v>
      </c>
      <c r="B38" s="79" t="s">
        <v>184</v>
      </c>
    </row>
    <row r="39" spans="1:2" x14ac:dyDescent="0.2">
      <c r="A39" s="79" t="s">
        <v>185</v>
      </c>
      <c r="B39" s="79" t="s">
        <v>186</v>
      </c>
    </row>
    <row r="40" spans="1:2" x14ac:dyDescent="0.2">
      <c r="A40" s="79" t="s">
        <v>187</v>
      </c>
      <c r="B40" s="79" t="s">
        <v>188</v>
      </c>
    </row>
    <row r="41" spans="1:2" x14ac:dyDescent="0.2">
      <c r="A41" s="79" t="s">
        <v>189</v>
      </c>
      <c r="B41" s="79" t="s">
        <v>190</v>
      </c>
    </row>
    <row r="42" spans="1:2" x14ac:dyDescent="0.2">
      <c r="A42" s="79" t="s">
        <v>191</v>
      </c>
      <c r="B42" s="79" t="s">
        <v>192</v>
      </c>
    </row>
    <row r="43" spans="1:2" x14ac:dyDescent="0.2">
      <c r="A43" s="79" t="s">
        <v>193</v>
      </c>
      <c r="B43" s="79" t="s">
        <v>194</v>
      </c>
    </row>
    <row r="44" spans="1:2" x14ac:dyDescent="0.2">
      <c r="A44" s="79" t="s">
        <v>195</v>
      </c>
      <c r="B44" s="79" t="s">
        <v>196</v>
      </c>
    </row>
    <row r="45" spans="1:2" x14ac:dyDescent="0.2">
      <c r="A45" s="79" t="s">
        <v>197</v>
      </c>
      <c r="B45" s="79" t="s">
        <v>198</v>
      </c>
    </row>
    <row r="46" spans="1:2" x14ac:dyDescent="0.2">
      <c r="A46" s="79" t="s">
        <v>199</v>
      </c>
      <c r="B46" s="79" t="s">
        <v>200</v>
      </c>
    </row>
    <row r="47" spans="1:2" x14ac:dyDescent="0.2">
      <c r="A47" s="79" t="s">
        <v>201</v>
      </c>
      <c r="B47" s="79" t="s">
        <v>202</v>
      </c>
    </row>
    <row r="48" spans="1:2" x14ac:dyDescent="0.2">
      <c r="A48" s="79" t="s">
        <v>203</v>
      </c>
      <c r="B48" s="79" t="s">
        <v>204</v>
      </c>
    </row>
    <row r="49" spans="1:2" x14ac:dyDescent="0.2">
      <c r="A49" s="79" t="s">
        <v>205</v>
      </c>
      <c r="B49" s="79" t="s">
        <v>206</v>
      </c>
    </row>
    <row r="50" spans="1:2" x14ac:dyDescent="0.2">
      <c r="A50" s="79" t="s">
        <v>207</v>
      </c>
      <c r="B50" s="79" t="s">
        <v>208</v>
      </c>
    </row>
    <row r="51" spans="1:2" x14ac:dyDescent="0.2">
      <c r="A51" s="79" t="s">
        <v>209</v>
      </c>
      <c r="B51" s="79" t="s">
        <v>210</v>
      </c>
    </row>
    <row r="52" spans="1:2" x14ac:dyDescent="0.2">
      <c r="A52" s="79" t="s">
        <v>211</v>
      </c>
      <c r="B52" s="79" t="s">
        <v>212</v>
      </c>
    </row>
    <row r="53" spans="1:2" x14ac:dyDescent="0.2">
      <c r="A53" s="79" t="s">
        <v>213</v>
      </c>
      <c r="B53" s="79" t="s">
        <v>214</v>
      </c>
    </row>
    <row r="54" spans="1:2" x14ac:dyDescent="0.2">
      <c r="A54" s="79" t="s">
        <v>215</v>
      </c>
      <c r="B54" s="79" t="s">
        <v>216</v>
      </c>
    </row>
    <row r="55" spans="1:2" x14ac:dyDescent="0.2">
      <c r="A55" s="79" t="s">
        <v>217</v>
      </c>
      <c r="B55" s="79" t="s">
        <v>218</v>
      </c>
    </row>
    <row r="56" spans="1:2" x14ac:dyDescent="0.2">
      <c r="A56" s="79" t="s">
        <v>219</v>
      </c>
      <c r="B56" s="79" t="s">
        <v>220</v>
      </c>
    </row>
    <row r="57" spans="1:2" x14ac:dyDescent="0.2">
      <c r="A57" s="79" t="s">
        <v>221</v>
      </c>
      <c r="B57" s="79" t="s">
        <v>222</v>
      </c>
    </row>
    <row r="58" spans="1:2" x14ac:dyDescent="0.2">
      <c r="A58" s="79" t="s">
        <v>223</v>
      </c>
      <c r="B58" s="79" t="s">
        <v>224</v>
      </c>
    </row>
    <row r="59" spans="1:2" x14ac:dyDescent="0.2">
      <c r="A59" s="79" t="s">
        <v>225</v>
      </c>
      <c r="B59" s="79" t="s">
        <v>226</v>
      </c>
    </row>
    <row r="60" spans="1:2" x14ac:dyDescent="0.2">
      <c r="A60" s="79" t="s">
        <v>227</v>
      </c>
      <c r="B60" s="79" t="s">
        <v>228</v>
      </c>
    </row>
    <row r="61" spans="1:2" x14ac:dyDescent="0.2">
      <c r="A61" s="79" t="s">
        <v>229</v>
      </c>
      <c r="B61" s="79" t="s">
        <v>230</v>
      </c>
    </row>
    <row r="62" spans="1:2" x14ac:dyDescent="0.2">
      <c r="A62" s="79" t="s">
        <v>231</v>
      </c>
      <c r="B62" s="79" t="s">
        <v>232</v>
      </c>
    </row>
    <row r="63" spans="1:2" x14ac:dyDescent="0.2">
      <c r="A63" s="79" t="s">
        <v>233</v>
      </c>
      <c r="B63" s="79" t="s">
        <v>234</v>
      </c>
    </row>
    <row r="64" spans="1:2" x14ac:dyDescent="0.2">
      <c r="A64" s="79" t="s">
        <v>235</v>
      </c>
      <c r="B64" s="79" t="s">
        <v>236</v>
      </c>
    </row>
    <row r="65" spans="1:2" x14ac:dyDescent="0.2">
      <c r="A65" s="79" t="s">
        <v>237</v>
      </c>
      <c r="B65" s="79" t="s">
        <v>238</v>
      </c>
    </row>
    <row r="66" spans="1:2" x14ac:dyDescent="0.2">
      <c r="A66" s="79" t="s">
        <v>239</v>
      </c>
      <c r="B66" s="79" t="s">
        <v>240</v>
      </c>
    </row>
    <row r="67" spans="1:2" x14ac:dyDescent="0.2">
      <c r="A67" s="79" t="s">
        <v>241</v>
      </c>
      <c r="B67" s="79" t="s">
        <v>242</v>
      </c>
    </row>
    <row r="68" spans="1:2" x14ac:dyDescent="0.2">
      <c r="A68" s="79" t="s">
        <v>243</v>
      </c>
      <c r="B68" s="79" t="s">
        <v>244</v>
      </c>
    </row>
    <row r="69" spans="1:2" x14ac:dyDescent="0.2">
      <c r="A69" s="79" t="s">
        <v>245</v>
      </c>
      <c r="B69" s="79" t="s">
        <v>246</v>
      </c>
    </row>
    <row r="70" spans="1:2" x14ac:dyDescent="0.2">
      <c r="A70" s="79" t="s">
        <v>247</v>
      </c>
      <c r="B70" s="79" t="s">
        <v>248</v>
      </c>
    </row>
    <row r="71" spans="1:2" x14ac:dyDescent="0.2">
      <c r="A71" s="79" t="s">
        <v>249</v>
      </c>
      <c r="B71" s="79" t="s">
        <v>250</v>
      </c>
    </row>
    <row r="72" spans="1:2" x14ac:dyDescent="0.2">
      <c r="A72" s="79" t="s">
        <v>251</v>
      </c>
      <c r="B72" s="79" t="s">
        <v>252</v>
      </c>
    </row>
    <row r="73" spans="1:2" x14ac:dyDescent="0.2">
      <c r="A73" s="79" t="s">
        <v>253</v>
      </c>
      <c r="B73" s="79" t="s">
        <v>254</v>
      </c>
    </row>
    <row r="74" spans="1:2" x14ac:dyDescent="0.2">
      <c r="A74" s="79" t="s">
        <v>255</v>
      </c>
      <c r="B74" s="79" t="s">
        <v>256</v>
      </c>
    </row>
    <row r="75" spans="1:2" x14ac:dyDescent="0.2">
      <c r="A75" s="79" t="s">
        <v>257</v>
      </c>
      <c r="B75" s="79" t="s">
        <v>258</v>
      </c>
    </row>
    <row r="76" spans="1:2" x14ac:dyDescent="0.2">
      <c r="A76" s="79" t="s">
        <v>259</v>
      </c>
      <c r="B76" s="79" t="s">
        <v>260</v>
      </c>
    </row>
    <row r="77" spans="1:2" x14ac:dyDescent="0.2">
      <c r="A77" s="79" t="s">
        <v>261</v>
      </c>
      <c r="B77" s="79" t="s">
        <v>262</v>
      </c>
    </row>
    <row r="78" spans="1:2" x14ac:dyDescent="0.2">
      <c r="A78" s="79" t="s">
        <v>263</v>
      </c>
      <c r="B78" s="79" t="s">
        <v>264</v>
      </c>
    </row>
    <row r="79" spans="1:2" x14ac:dyDescent="0.2">
      <c r="A79" s="79" t="s">
        <v>265</v>
      </c>
      <c r="B79" s="79" t="s">
        <v>266</v>
      </c>
    </row>
    <row r="80" spans="1:2" x14ac:dyDescent="0.2">
      <c r="A80" s="79" t="s">
        <v>267</v>
      </c>
      <c r="B80" s="79" t="s">
        <v>268</v>
      </c>
    </row>
    <row r="81" spans="1:2" x14ac:dyDescent="0.2">
      <c r="A81" s="79" t="s">
        <v>269</v>
      </c>
      <c r="B81" s="79" t="s">
        <v>270</v>
      </c>
    </row>
    <row r="82" spans="1:2" x14ac:dyDescent="0.2">
      <c r="A82" s="79" t="s">
        <v>271</v>
      </c>
      <c r="B82" s="79" t="s">
        <v>272</v>
      </c>
    </row>
    <row r="83" spans="1:2" x14ac:dyDescent="0.2">
      <c r="A83" s="79" t="s">
        <v>273</v>
      </c>
      <c r="B83" s="79" t="s">
        <v>274</v>
      </c>
    </row>
    <row r="84" spans="1:2" s="63" customFormat="1" x14ac:dyDescent="0.2">
      <c r="A84" s="79" t="s">
        <v>275</v>
      </c>
      <c r="B84" s="79" t="s">
        <v>276</v>
      </c>
    </row>
    <row r="85" spans="1:2" x14ac:dyDescent="0.2">
      <c r="A85" s="79" t="s">
        <v>277</v>
      </c>
      <c r="B85" s="79" t="s">
        <v>278</v>
      </c>
    </row>
    <row r="86" spans="1:2" x14ac:dyDescent="0.2">
      <c r="A86" s="79" t="s">
        <v>279</v>
      </c>
      <c r="B86" s="79" t="s">
        <v>280</v>
      </c>
    </row>
    <row r="87" spans="1:2" x14ac:dyDescent="0.2">
      <c r="A87" s="79" t="s">
        <v>281</v>
      </c>
      <c r="B87" s="79" t="s">
        <v>282</v>
      </c>
    </row>
    <row r="88" spans="1:2" x14ac:dyDescent="0.2">
      <c r="A88" s="79" t="s">
        <v>283</v>
      </c>
      <c r="B88" s="79" t="s">
        <v>284</v>
      </c>
    </row>
    <row r="89" spans="1:2" x14ac:dyDescent="0.2">
      <c r="A89" s="79" t="s">
        <v>285</v>
      </c>
      <c r="B89" s="79" t="s">
        <v>286</v>
      </c>
    </row>
    <row r="90" spans="1:2" x14ac:dyDescent="0.2">
      <c r="A90" s="79" t="s">
        <v>287</v>
      </c>
      <c r="B90" s="79" t="s">
        <v>288</v>
      </c>
    </row>
    <row r="91" spans="1:2" x14ac:dyDescent="0.2">
      <c r="A91" s="79" t="s">
        <v>289</v>
      </c>
      <c r="B91" s="79" t="s">
        <v>290</v>
      </c>
    </row>
    <row r="92" spans="1:2" x14ac:dyDescent="0.2">
      <c r="A92" s="79" t="s">
        <v>291</v>
      </c>
      <c r="B92" s="79" t="s">
        <v>292</v>
      </c>
    </row>
    <row r="93" spans="1:2" x14ac:dyDescent="0.2">
      <c r="A93" s="79" t="s">
        <v>293</v>
      </c>
      <c r="B93" s="79" t="s">
        <v>294</v>
      </c>
    </row>
    <row r="94" spans="1:2" x14ac:dyDescent="0.2">
      <c r="A94" s="79" t="s">
        <v>295</v>
      </c>
      <c r="B94" s="79" t="s">
        <v>296</v>
      </c>
    </row>
    <row r="95" spans="1:2" x14ac:dyDescent="0.2">
      <c r="A95" s="79" t="s">
        <v>297</v>
      </c>
      <c r="B95" s="79" t="s">
        <v>298</v>
      </c>
    </row>
    <row r="96" spans="1:2" x14ac:dyDescent="0.2">
      <c r="A96" s="79" t="s">
        <v>299</v>
      </c>
      <c r="B96" s="79" t="s">
        <v>300</v>
      </c>
    </row>
    <row r="97" spans="1:2" x14ac:dyDescent="0.2">
      <c r="A97" s="79" t="s">
        <v>301</v>
      </c>
      <c r="B97" s="79" t="s">
        <v>302</v>
      </c>
    </row>
    <row r="98" spans="1:2" x14ac:dyDescent="0.2">
      <c r="A98" s="79" t="s">
        <v>303</v>
      </c>
      <c r="B98" s="79" t="s">
        <v>304</v>
      </c>
    </row>
    <row r="99" spans="1:2" x14ac:dyDescent="0.2">
      <c r="A99" s="79" t="s">
        <v>305</v>
      </c>
      <c r="B99" s="79" t="s">
        <v>306</v>
      </c>
    </row>
    <row r="100" spans="1:2" x14ac:dyDescent="0.2">
      <c r="A100" s="79" t="s">
        <v>307</v>
      </c>
      <c r="B100" s="79" t="s">
        <v>308</v>
      </c>
    </row>
    <row r="101" spans="1:2" x14ac:dyDescent="0.2">
      <c r="A101" s="79" t="s">
        <v>309</v>
      </c>
      <c r="B101" s="79" t="s">
        <v>310</v>
      </c>
    </row>
    <row r="102" spans="1:2" x14ac:dyDescent="0.2">
      <c r="A102" s="79" t="s">
        <v>311</v>
      </c>
      <c r="B102" s="79" t="s">
        <v>312</v>
      </c>
    </row>
    <row r="103" spans="1:2" x14ac:dyDescent="0.2">
      <c r="A103" s="79" t="s">
        <v>313</v>
      </c>
      <c r="B103" s="79" t="s">
        <v>314</v>
      </c>
    </row>
    <row r="104" spans="1:2" x14ac:dyDescent="0.2">
      <c r="A104" s="79" t="s">
        <v>315</v>
      </c>
      <c r="B104" s="79" t="s">
        <v>316</v>
      </c>
    </row>
    <row r="105" spans="1:2" x14ac:dyDescent="0.2">
      <c r="A105" s="79" t="s">
        <v>317</v>
      </c>
      <c r="B105" s="79" t="s">
        <v>318</v>
      </c>
    </row>
    <row r="106" spans="1:2" x14ac:dyDescent="0.2">
      <c r="A106" s="79" t="s">
        <v>319</v>
      </c>
      <c r="B106" s="79" t="s">
        <v>320</v>
      </c>
    </row>
    <row r="107" spans="1:2" x14ac:dyDescent="0.2">
      <c r="A107" s="79" t="s">
        <v>321</v>
      </c>
      <c r="B107" s="79" t="s">
        <v>322</v>
      </c>
    </row>
    <row r="108" spans="1:2" x14ac:dyDescent="0.2">
      <c r="A108" s="79" t="s">
        <v>323</v>
      </c>
      <c r="B108" s="79" t="s">
        <v>324</v>
      </c>
    </row>
    <row r="109" spans="1:2" x14ac:dyDescent="0.2">
      <c r="A109" s="79" t="s">
        <v>325</v>
      </c>
      <c r="B109" s="79" t="s">
        <v>326</v>
      </c>
    </row>
    <row r="110" spans="1:2" x14ac:dyDescent="0.2">
      <c r="A110" s="79" t="s">
        <v>327</v>
      </c>
      <c r="B110" s="79" t="s">
        <v>328</v>
      </c>
    </row>
    <row r="111" spans="1:2" x14ac:dyDescent="0.2">
      <c r="A111" s="79" t="s">
        <v>329</v>
      </c>
      <c r="B111" s="79" t="s">
        <v>330</v>
      </c>
    </row>
    <row r="112" spans="1:2" x14ac:dyDescent="0.2">
      <c r="A112" s="79" t="s">
        <v>331</v>
      </c>
      <c r="B112" s="79" t="s">
        <v>332</v>
      </c>
    </row>
    <row r="113" spans="1:2" x14ac:dyDescent="0.2">
      <c r="A113" s="79" t="s">
        <v>333</v>
      </c>
      <c r="B113" s="79" t="s">
        <v>334</v>
      </c>
    </row>
    <row r="114" spans="1:2" x14ac:dyDescent="0.2">
      <c r="A114" s="79" t="s">
        <v>335</v>
      </c>
      <c r="B114" s="79" t="s">
        <v>336</v>
      </c>
    </row>
    <row r="115" spans="1:2" x14ac:dyDescent="0.2">
      <c r="A115" s="79" t="s">
        <v>337</v>
      </c>
      <c r="B115" s="79" t="s">
        <v>338</v>
      </c>
    </row>
    <row r="116" spans="1:2" x14ac:dyDescent="0.2">
      <c r="A116" s="79" t="s">
        <v>339</v>
      </c>
      <c r="B116" s="79" t="s">
        <v>340</v>
      </c>
    </row>
    <row r="117" spans="1:2" x14ac:dyDescent="0.2">
      <c r="A117" s="79" t="s">
        <v>341</v>
      </c>
      <c r="B117" s="79" t="s">
        <v>342</v>
      </c>
    </row>
    <row r="118" spans="1:2" x14ac:dyDescent="0.2">
      <c r="A118" s="79" t="s">
        <v>343</v>
      </c>
      <c r="B118" s="79" t="s">
        <v>344</v>
      </c>
    </row>
    <row r="119" spans="1:2" x14ac:dyDescent="0.2">
      <c r="A119" s="79" t="s">
        <v>345</v>
      </c>
      <c r="B119" s="79" t="s">
        <v>346</v>
      </c>
    </row>
    <row r="120" spans="1:2" x14ac:dyDescent="0.2">
      <c r="A120" s="79" t="s">
        <v>347</v>
      </c>
      <c r="B120" s="79" t="s">
        <v>348</v>
      </c>
    </row>
    <row r="121" spans="1:2" x14ac:dyDescent="0.2">
      <c r="A121" s="79" t="s">
        <v>349</v>
      </c>
      <c r="B121" s="79" t="s">
        <v>350</v>
      </c>
    </row>
    <row r="122" spans="1:2" x14ac:dyDescent="0.2">
      <c r="A122" s="79" t="s">
        <v>351</v>
      </c>
      <c r="B122" s="79" t="s">
        <v>352</v>
      </c>
    </row>
    <row r="123" spans="1:2" x14ac:dyDescent="0.2">
      <c r="A123" s="79" t="s">
        <v>353</v>
      </c>
      <c r="B123" s="79" t="s">
        <v>354</v>
      </c>
    </row>
    <row r="124" spans="1:2" x14ac:dyDescent="0.2">
      <c r="A124" s="79" t="s">
        <v>355</v>
      </c>
      <c r="B124" s="79" t="s">
        <v>356</v>
      </c>
    </row>
    <row r="125" spans="1:2" x14ac:dyDescent="0.2">
      <c r="A125" s="79" t="s">
        <v>357</v>
      </c>
      <c r="B125" s="79" t="s">
        <v>358</v>
      </c>
    </row>
    <row r="126" spans="1:2" x14ac:dyDescent="0.2">
      <c r="A126" s="79" t="s">
        <v>359</v>
      </c>
      <c r="B126" s="79" t="s">
        <v>360</v>
      </c>
    </row>
    <row r="127" spans="1:2" ht="20" x14ac:dyDescent="0.2">
      <c r="A127" s="79" t="s">
        <v>361</v>
      </c>
      <c r="B127" s="79" t="s">
        <v>362</v>
      </c>
    </row>
    <row r="128" spans="1:2" x14ac:dyDescent="0.2">
      <c r="A128" s="79" t="s">
        <v>363</v>
      </c>
      <c r="B128" s="79" t="s">
        <v>364</v>
      </c>
    </row>
    <row r="129" spans="1:2" x14ac:dyDescent="0.2">
      <c r="A129" s="79" t="s">
        <v>365</v>
      </c>
      <c r="B129" s="79" t="s">
        <v>366</v>
      </c>
    </row>
    <row r="130" spans="1:2" x14ac:dyDescent="0.2">
      <c r="A130" s="79" t="s">
        <v>367</v>
      </c>
      <c r="B130" s="79" t="s">
        <v>368</v>
      </c>
    </row>
    <row r="131" spans="1:2" x14ac:dyDescent="0.2">
      <c r="A131" s="79" t="s">
        <v>369</v>
      </c>
      <c r="B131" s="79" t="s">
        <v>370</v>
      </c>
    </row>
    <row r="132" spans="1:2" x14ac:dyDescent="0.2">
      <c r="A132" s="79" t="s">
        <v>371</v>
      </c>
      <c r="B132" s="79" t="s">
        <v>372</v>
      </c>
    </row>
    <row r="133" spans="1:2" x14ac:dyDescent="0.2">
      <c r="A133" s="79" t="s">
        <v>373</v>
      </c>
      <c r="B133" s="79" t="s">
        <v>374</v>
      </c>
    </row>
    <row r="134" spans="1:2" x14ac:dyDescent="0.2">
      <c r="A134" s="79" t="s">
        <v>375</v>
      </c>
      <c r="B134" s="79" t="s">
        <v>376</v>
      </c>
    </row>
    <row r="135" spans="1:2" x14ac:dyDescent="0.2">
      <c r="A135" s="79" t="s">
        <v>377</v>
      </c>
      <c r="B135" s="79" t="s">
        <v>378</v>
      </c>
    </row>
    <row r="136" spans="1:2" x14ac:dyDescent="0.2">
      <c r="A136" s="79" t="s">
        <v>379</v>
      </c>
      <c r="B136" s="79" t="s">
        <v>380</v>
      </c>
    </row>
    <row r="137" spans="1:2" x14ac:dyDescent="0.2">
      <c r="A137" s="79" t="s">
        <v>381</v>
      </c>
      <c r="B137" s="79" t="s">
        <v>382</v>
      </c>
    </row>
    <row r="138" spans="1:2" x14ac:dyDescent="0.2">
      <c r="A138" s="79" t="s">
        <v>383</v>
      </c>
      <c r="B138" s="79" t="s">
        <v>384</v>
      </c>
    </row>
    <row r="139" spans="1:2" x14ac:dyDescent="0.2">
      <c r="A139" s="79" t="s">
        <v>385</v>
      </c>
      <c r="B139" s="79" t="s">
        <v>386</v>
      </c>
    </row>
    <row r="140" spans="1:2" x14ac:dyDescent="0.2">
      <c r="A140" s="79" t="s">
        <v>387</v>
      </c>
      <c r="B140" s="79" t="s">
        <v>388</v>
      </c>
    </row>
    <row r="141" spans="1:2" x14ac:dyDescent="0.2">
      <c r="A141" s="79" t="s">
        <v>389</v>
      </c>
      <c r="B141" s="79" t="s">
        <v>390</v>
      </c>
    </row>
    <row r="142" spans="1:2" x14ac:dyDescent="0.2">
      <c r="A142" s="79" t="s">
        <v>391</v>
      </c>
      <c r="B142" s="79" t="s">
        <v>392</v>
      </c>
    </row>
    <row r="143" spans="1:2" x14ac:dyDescent="0.2">
      <c r="A143" s="79" t="s">
        <v>393</v>
      </c>
      <c r="B143" s="79" t="s">
        <v>394</v>
      </c>
    </row>
    <row r="144" spans="1:2" x14ac:dyDescent="0.2">
      <c r="A144" s="79" t="s">
        <v>395</v>
      </c>
      <c r="B144" s="79" t="s">
        <v>396</v>
      </c>
    </row>
    <row r="145" spans="1:2" x14ac:dyDescent="0.2">
      <c r="A145" s="79" t="s">
        <v>397</v>
      </c>
      <c r="B145" s="79" t="s">
        <v>398</v>
      </c>
    </row>
    <row r="146" spans="1:2" ht="30" x14ac:dyDescent="0.2">
      <c r="A146" s="79" t="s">
        <v>399</v>
      </c>
      <c r="B146" s="79" t="s">
        <v>400</v>
      </c>
    </row>
    <row r="147" spans="1:2" ht="30" x14ac:dyDescent="0.2">
      <c r="A147" s="79" t="s">
        <v>401</v>
      </c>
      <c r="B147" s="79" t="s">
        <v>402</v>
      </c>
    </row>
    <row r="148" spans="1:2" x14ac:dyDescent="0.2">
      <c r="A148" s="79" t="s">
        <v>403</v>
      </c>
      <c r="B148" s="79" t="s">
        <v>404</v>
      </c>
    </row>
    <row r="149" spans="1:2" x14ac:dyDescent="0.2">
      <c r="A149" s="79" t="s">
        <v>405</v>
      </c>
      <c r="B149" s="79" t="s">
        <v>406</v>
      </c>
    </row>
    <row r="150" spans="1:2" x14ac:dyDescent="0.2">
      <c r="A150" s="79" t="s">
        <v>407</v>
      </c>
      <c r="B150" s="79" t="s">
        <v>408</v>
      </c>
    </row>
    <row r="151" spans="1:2" x14ac:dyDescent="0.2">
      <c r="A151" s="79" t="s">
        <v>409</v>
      </c>
      <c r="B151" s="79" t="s">
        <v>410</v>
      </c>
    </row>
    <row r="152" spans="1:2" x14ac:dyDescent="0.2">
      <c r="A152" s="79" t="s">
        <v>411</v>
      </c>
      <c r="B152" s="79" t="s">
        <v>412</v>
      </c>
    </row>
    <row r="153" spans="1:2" x14ac:dyDescent="0.2">
      <c r="A153" s="79" t="s">
        <v>413</v>
      </c>
      <c r="B153" s="79" t="s">
        <v>414</v>
      </c>
    </row>
    <row r="154" spans="1:2" x14ac:dyDescent="0.2">
      <c r="A154" s="79" t="s">
        <v>415</v>
      </c>
      <c r="B154" s="79" t="s">
        <v>416</v>
      </c>
    </row>
    <row r="155" spans="1:2" x14ac:dyDescent="0.2">
      <c r="A155" s="79" t="s">
        <v>417</v>
      </c>
      <c r="B155" s="79" t="s">
        <v>418</v>
      </c>
    </row>
    <row r="156" spans="1:2" x14ac:dyDescent="0.2">
      <c r="A156" s="79" t="s">
        <v>419</v>
      </c>
      <c r="B156" s="79" t="s">
        <v>420</v>
      </c>
    </row>
    <row r="157" spans="1:2" x14ac:dyDescent="0.2">
      <c r="A157" s="79" t="s">
        <v>421</v>
      </c>
      <c r="B157" s="79" t="s">
        <v>422</v>
      </c>
    </row>
    <row r="158" spans="1:2" x14ac:dyDescent="0.2">
      <c r="A158" s="79" t="s">
        <v>423</v>
      </c>
      <c r="B158" s="79" t="s">
        <v>424</v>
      </c>
    </row>
    <row r="159" spans="1:2" x14ac:dyDescent="0.2">
      <c r="A159" s="79" t="s">
        <v>425</v>
      </c>
      <c r="B159" s="79" t="s">
        <v>426</v>
      </c>
    </row>
    <row r="160" spans="1:2" x14ac:dyDescent="0.2">
      <c r="A160" s="79" t="s">
        <v>427</v>
      </c>
      <c r="B160" s="79" t="s">
        <v>428</v>
      </c>
    </row>
    <row r="161" spans="1:2" x14ac:dyDescent="0.2">
      <c r="A161" s="79" t="s">
        <v>429</v>
      </c>
      <c r="B161" s="79" t="s">
        <v>430</v>
      </c>
    </row>
    <row r="162" spans="1:2" x14ac:dyDescent="0.2">
      <c r="A162" s="79" t="s">
        <v>431</v>
      </c>
      <c r="B162" s="79" t="s">
        <v>432</v>
      </c>
    </row>
    <row r="163" spans="1:2" x14ac:dyDescent="0.2">
      <c r="A163" s="79" t="s">
        <v>433</v>
      </c>
      <c r="B163" s="86" t="s">
        <v>434</v>
      </c>
    </row>
    <row r="164" spans="1:2" x14ac:dyDescent="0.2">
      <c r="A164" s="79" t="s">
        <v>435</v>
      </c>
      <c r="B164" s="79" t="s">
        <v>436</v>
      </c>
    </row>
    <row r="165" spans="1:2" x14ac:dyDescent="0.2">
      <c r="A165" s="79" t="s">
        <v>437</v>
      </c>
      <c r="B165" s="79" t="s">
        <v>438</v>
      </c>
    </row>
    <row r="166" spans="1:2" x14ac:dyDescent="0.2">
      <c r="A166" s="79" t="s">
        <v>439</v>
      </c>
      <c r="B166" s="79" t="s">
        <v>440</v>
      </c>
    </row>
    <row r="167" spans="1:2" x14ac:dyDescent="0.2">
      <c r="A167" s="79" t="s">
        <v>441</v>
      </c>
      <c r="B167" s="79" t="s">
        <v>442</v>
      </c>
    </row>
    <row r="168" spans="1:2" x14ac:dyDescent="0.2">
      <c r="A168" s="79" t="s">
        <v>443</v>
      </c>
      <c r="B168" s="79" t="s">
        <v>444</v>
      </c>
    </row>
    <row r="169" spans="1:2" x14ac:dyDescent="0.2">
      <c r="A169" s="79" t="s">
        <v>445</v>
      </c>
      <c r="B169" s="79" t="s">
        <v>446</v>
      </c>
    </row>
    <row r="170" spans="1:2" ht="20" x14ac:dyDescent="0.2">
      <c r="A170" s="79" t="s">
        <v>447</v>
      </c>
      <c r="B170" s="79" t="s">
        <v>448</v>
      </c>
    </row>
    <row r="171" spans="1:2" ht="20" x14ac:dyDescent="0.2">
      <c r="A171" s="79" t="s">
        <v>449</v>
      </c>
      <c r="B171" s="79" t="s">
        <v>450</v>
      </c>
    </row>
    <row r="172" spans="1:2" ht="20" x14ac:dyDescent="0.2">
      <c r="A172" s="79" t="s">
        <v>451</v>
      </c>
      <c r="B172" s="79" t="s">
        <v>452</v>
      </c>
    </row>
    <row r="173" spans="1:2" x14ac:dyDescent="0.2">
      <c r="A173" s="79" t="s">
        <v>453</v>
      </c>
      <c r="B173" s="79" t="s">
        <v>454</v>
      </c>
    </row>
    <row r="174" spans="1:2" ht="30" x14ac:dyDescent="0.2">
      <c r="A174" s="79" t="s">
        <v>455</v>
      </c>
      <c r="B174" s="79" t="s">
        <v>456</v>
      </c>
    </row>
    <row r="175" spans="1:2" x14ac:dyDescent="0.2">
      <c r="A175" s="79" t="s">
        <v>457</v>
      </c>
      <c r="B175" s="79" t="s">
        <v>458</v>
      </c>
    </row>
    <row r="176" spans="1:2" x14ac:dyDescent="0.2">
      <c r="A176" s="79" t="s">
        <v>459</v>
      </c>
      <c r="B176" s="79" t="s">
        <v>460</v>
      </c>
    </row>
    <row r="177" spans="1:2" x14ac:dyDescent="0.2">
      <c r="A177" s="79" t="s">
        <v>461</v>
      </c>
      <c r="B177" s="79" t="s">
        <v>462</v>
      </c>
    </row>
    <row r="178" spans="1:2" x14ac:dyDescent="0.2">
      <c r="A178" s="79" t="s">
        <v>463</v>
      </c>
      <c r="B178" s="79" t="s">
        <v>464</v>
      </c>
    </row>
    <row r="179" spans="1:2" x14ac:dyDescent="0.2">
      <c r="A179" s="79" t="s">
        <v>465</v>
      </c>
      <c r="B179" s="79" t="s">
        <v>466</v>
      </c>
    </row>
    <row r="180" spans="1:2" x14ac:dyDescent="0.2">
      <c r="A180" s="79" t="s">
        <v>467</v>
      </c>
      <c r="B180" s="79" t="s">
        <v>468</v>
      </c>
    </row>
    <row r="181" spans="1:2" x14ac:dyDescent="0.2">
      <c r="A181" s="79" t="s">
        <v>469</v>
      </c>
      <c r="B181" s="79" t="s">
        <v>470</v>
      </c>
    </row>
    <row r="182" spans="1:2" x14ac:dyDescent="0.2">
      <c r="A182" s="79" t="s">
        <v>471</v>
      </c>
      <c r="B182" s="79" t="s">
        <v>472</v>
      </c>
    </row>
    <row r="183" spans="1:2" x14ac:dyDescent="0.2">
      <c r="A183" s="79" t="s">
        <v>473</v>
      </c>
      <c r="B183" s="79" t="s">
        <v>474</v>
      </c>
    </row>
    <row r="184" spans="1:2" x14ac:dyDescent="0.2">
      <c r="A184" s="79" t="s">
        <v>475</v>
      </c>
      <c r="B184" s="79" t="s">
        <v>476</v>
      </c>
    </row>
    <row r="185" spans="1:2" x14ac:dyDescent="0.2">
      <c r="A185" s="79" t="s">
        <v>477</v>
      </c>
      <c r="B185" s="79" t="s">
        <v>478</v>
      </c>
    </row>
    <row r="186" spans="1:2" ht="20" x14ac:dyDescent="0.2">
      <c r="A186" s="79" t="s">
        <v>479</v>
      </c>
      <c r="B186" s="79" t="s">
        <v>480</v>
      </c>
    </row>
    <row r="192" spans="1:2" x14ac:dyDescent="0.2">
      <c r="A192" s="91"/>
      <c r="B192" s="91"/>
    </row>
  </sheetData>
  <autoFilter ref="A1:B189" xr:uid="{00000000-0009-0000-0000-000001000000}"/>
  <pageMargins left="0.7" right="0.7" top="0.75" bottom="0.75" header="0.3" footer="0.3"/>
  <pageSetup orientation="portrait" verticalDpi="0" r:id="rId1"/>
  <headerFooter>
    <oddHeader>&amp;R&amp;"Calibri"&amp;10&amp;K000000 Unclassified / Non classifié&amp;1#_x000D_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turn Template" ma:contentTypeID="0x0101004C081EED9C90B54F98FF06E55CA4DAAA008CACAF6A43F5184C829F36A35E1E0D1A002D4094F2B62A1F42893CE0251B0E960500F65031EA841D0B4E893DA34FC1AEE0EC" ma:contentTypeVersion="15" ma:contentTypeDescription="Create a new document." ma:contentTypeScope="" ma:versionID="b4d3d6822ae615b54e171b37e5e9f8e7">
  <xsd:schema xmlns:xsd="http://www.w3.org/2001/XMLSchema" xmlns:xs="http://www.w3.org/2001/XMLSchema" xmlns:p="http://schemas.microsoft.com/office/2006/metadata/properties" xmlns:ns1="http://schemas.microsoft.com/sharepoint/v3" xmlns:ns2="fecb3a15-ec4f-4650-8ab4-18722f579a21" xmlns:ns3="f5a7e35f-036f-43ba-9bd6-dfccb735f6f0" xmlns:ns4="10d8d364-9265-4608-b1fe-b0d4f3e4d437" targetNamespace="http://schemas.microsoft.com/office/2006/metadata/properties" ma:root="true" ma:fieldsID="2d20d38c0de0e0cf31e6ac9b0e39c1a8" ns1:_="" ns2:_="" ns3:_="" ns4:_="">
    <xsd:import namespace="http://schemas.microsoft.com/sharepoint/v3"/>
    <xsd:import namespace="fecb3a15-ec4f-4650-8ab4-18722f579a21"/>
    <xsd:import namespace="f5a7e35f-036f-43ba-9bd6-dfccb735f6f0"/>
    <xsd:import namespace="10d8d364-9265-4608-b1fe-b0d4f3e4d43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 minOccurs="0"/>
                <xsd:element ref="ns2:OsfiSensitivity" minOccurs="0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OsfiCheckedOutDate" minOccurs="0"/>
                <xsd:element ref="ns2:b68f0f40a9244f46b7ca0f5019c2a784" minOccurs="0"/>
                <xsd:element ref="ns2:g6aadb9293ad4d8fba37a358bcaa27eb" minOccurs="0"/>
                <xsd:element ref="ns3:d8662c420ae441af9b77c21287174095" minOccurs="0"/>
                <xsd:element ref="ns4:a36c359446dc4635be72f7f662985508" minOccurs="0"/>
                <xsd:element ref="ns4:o57c2d1722274f07a03b231252c868e4" minOccurs="0"/>
                <xsd:element ref="ns4:OsfiPeerGroup" minOccurs="0"/>
                <xsd:element ref="ns4:m96463efc3cf41bb880201d3ec29442d" minOccurs="0"/>
                <xsd:element ref="ns4:n03e0cbd2dfe4bc3a11ca39711420a8d" minOccurs="0"/>
                <xsd:element ref="ns4:fc15642b51504e789ffe56207564b371" minOccurs="0"/>
                <xsd:element ref="ns4:e56a94d62dd24742b18ef96cd90907e1" minOccurs="0"/>
                <xsd:element ref="ns4:l2f6599427db4c648ff6aeffe33695af" minOccurs="0"/>
                <xsd:element ref="ns4:b683300b16564d45bc927e24a258e9f0" minOccurs="0"/>
                <xsd:element ref="ns4:k5f8aeaceeb7434cbd9becc33a65ad3e" minOccurs="0"/>
                <xsd:element ref="ns4:eed7ab1da29f40cbb57f35bd3770379c" minOccurs="0"/>
                <xsd:element ref="ns4:OsfiProvision" minOccurs="0"/>
                <xsd:element ref="ns4:i4a82951b3ab490b851755ba3e25ca9e" minOccurs="0"/>
                <xsd:element ref="ns4:OsfiSupersededDate" minOccurs="0"/>
                <xsd:element ref="ns4:ja696665130841b683d84761908559f5" minOccurs="0"/>
                <xsd:element ref="ns4:OsfiGuidancePhase" minOccurs="0"/>
                <xsd:element ref="ns2:pd5e1fd5a7e64ff28ea28d0be5cac3eb" minOccurs="0"/>
                <xsd:element ref="ns4:OsfiMostCurrent" minOccurs="0"/>
                <xsd:element ref="ns4:OsfiGuideSection" minOccurs="0"/>
                <xsd:element ref="ns4:OsfiEffective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2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b3a15-ec4f-4650-8ab4-18722f579a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f9b1633-47f7-4b55-a3cd-a0b477983e68}" ma:internalName="TaxCatchAll" ma:showField="CatchAllData" ma:web="10d8d364-9265-4608-b1fe-b0d4f3e4d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f9b1633-47f7-4b55-a3cd-a0b477983e68}" ma:internalName="TaxCatchAllLabel" ma:readOnly="true" ma:showField="CatchAllDataLabel" ma:web="10d8d364-9265-4608-b1fe-b0d4f3e4d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c0866d5501a4e288cc256e554a42ca0" ma:index="15" nillable="true" ma:taxonomy="true" ma:internalName="ec0866d5501a4e288cc256e554a42ca0" ma:taxonomyFieldName="OsfiBusinessProcess" ma:displayName="Business Process" ma:readOnly="true" ma:fieldId="{ec0866d5-501a-4e28-8cc2-56e554a42ca0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17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18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19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0" nillable="true" ma:taxonomy="true" ma:internalName="fac5efe5e83a4438a828c68fc664b01b" ma:taxonomyFieldName="OsfiCostCentre" ma:displayName="Cost Centre" ma:readOnly="true" ma:fieldId="{fac5efe5-e83a-4438-a828-c68fc664b01b}" ma:sspId="5a244423-8296-4638-a455-97eee7008d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2" nillable="true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3" nillable="true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4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5" nillable="true" ma:displayName="Approved By" ma:hidden="true" ma:internalName="OsfiApprovedBy" ma:readOnly="false">
      <xsd:simpleType>
        <xsd:restriction base="dms:Note"/>
      </xsd:simpleType>
    </xsd:element>
    <xsd:element name="OsfiAttachment" ma:index="26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27" nillable="true" ma:displayName="Cc" ma:internalName="OsfiCc" ma:readOnly="false">
      <xsd:simpleType>
        <xsd:restriction base="dms:Note"/>
      </xsd:simpleType>
    </xsd:element>
    <xsd:element name="OsfiEmailFrom" ma:index="28" nillable="true" ma:displayName="From" ma:hidden="true" ma:internalName="OsfiEmailFrom" ma:readOnly="false">
      <xsd:simpleType>
        <xsd:restriction base="dms:Text"/>
      </xsd:simpleType>
    </xsd:element>
    <xsd:element name="OsfiReceived" ma:index="29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0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1" nillable="true" ma:displayName="To" ma:hidden="true" ma:internalName="OsfiTo" ma:readOnly="false">
      <xsd:simpleType>
        <xsd:restriction base="dms:Note"/>
      </xsd:simpleType>
    </xsd:element>
    <xsd:element name="OsfiLivelinkID" ma:index="33" nillable="true" ma:displayName="Livelink ID" ma:hidden="true" ma:internalName="OsfiLivelinkID" ma:readOnly="false">
      <xsd:simpleType>
        <xsd:restriction base="dms:Text"/>
      </xsd:simpleType>
    </xsd:element>
    <xsd:element name="OsfiCheckedOutDate" ma:index="34" nillable="true" ma:displayName="Checked Out Date" ma:format="DateOnly" ma:hidden="true" ma:internalName="OsfiCheckedOutDate" ma:readOnly="false">
      <xsd:simpleType>
        <xsd:restriction base="dms:DateTime"/>
      </xsd:simpleType>
    </xsd:element>
    <xsd:element name="b68f0f40a9244f46b7ca0f5019c2a784" ma:index="35" nillable="true" ma:taxonomy="true" ma:internalName="b68f0f40a9244f46b7ca0f5019c2a784" ma:taxonomyFieldName="OsfiSubProgram" ma:displayName="Sub Program" ma:readOnly="true" ma:fieldId="{b68f0f40-a924-4f46-b7ca-0f5019c2a784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6aadb9293ad4d8fba37a358bcaa27eb" ma:index="38" nillable="true" ma:taxonomy="true" ma:internalName="g6aadb9293ad4d8fba37a358bcaa27eb" ma:taxonomyFieldName="OsfiFunction" ma:displayName="Function" ma:readOnly="true" ma:fieldId="{06aadb92-93ad-4d8f-ba37-a358bcaa27eb}" ma:sspId="5a244423-8296-4638-a455-97eee7008d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d5e1fd5a7e64ff28ea28d0be5cac3eb" ma:index="70" nillable="true" ma:taxonomy="true" ma:internalName="pd5e1fd5a7e64ff28ea28d0be5cac3eb" ma:taxonomyFieldName="OsfiFIExternalOrganization" ma:displayName="External Organization" ma:readOnly="false" ma:fieldId="{9d5e1fd5-a7e6-4ff2-8ea2-8d0be5cac3eb}" ma:taxonomyMulti="true" ma:sspId="5a244423-8296-4638-a455-97eee7008da3" ma:termSetId="7f77c62a-559a-4682-acfc-3ada937d663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d8662c420ae441af9b77c21287174095" ma:index="40" nillable="true" ma:taxonomy="true" ma:internalName="d8662c420ae441af9b77c21287174095" ma:taxonomyFieldName="OsfiSubFunction" ma:displayName="Sub Function" ma:readOnly="true" ma:fieldId="{d8662c42-0ae4-41af-9b77-c21287174095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8d364-9265-4608-b1fe-b0d4f3e4d437" elementFormDefault="qualified">
    <xsd:import namespace="http://schemas.microsoft.com/office/2006/documentManagement/types"/>
    <xsd:import namespace="http://schemas.microsoft.com/office/infopath/2007/PartnerControls"/>
    <xsd:element name="a36c359446dc4635be72f7f662985508" ma:index="42" nillable="true" ma:taxonomy="true" ma:internalName="a36c359446dc4635be72f7f662985508" ma:taxonomyFieldName="OsfiFITopics" ma:displayName="FI Topics" ma:readOnly="true" ma:fieldId="{a36c3594-46dc-4635-be72-f7f662985508}" ma:taxonomyMulti="true" ma:sspId="5a244423-8296-4638-a455-97eee7008da3" ma:termSetId="37d2ecf9-da35-44d7-8685-07f8c550b9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7c2d1722274f07a03b231252c868e4" ma:index="44" nillable="true" ma:taxonomy="true" ma:internalName="o57c2d1722274f07a03b231252c868e4" ma:taxonomyFieldName="OsfiOSFIGuidance" ma:displayName="Primary OSFI Guidance" ma:indexed="true" ma:readOnly="true" ma:fieldId="{857c2d17-2227-4f07-a03b-231252c868e4}" ma:sspId="5a244423-8296-4638-a455-97eee7008d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eerGroup" ma:index="46" nillable="true" ma:displayName="Peer Group" ma:hidden="true" ma:internalName="OsfiPeerGroup" ma:readOnly="true">
      <xsd:simpleType>
        <xsd:restriction base="dms:Choice">
          <xsd:enumeration value="Big 5"/>
          <xsd:enumeration value="Big Life"/>
          <xsd:enumeration value="D-SIB"/>
          <xsd:enumeration value="Mortgage Insurer"/>
          <xsd:enumeration value="Reinsurance"/>
          <xsd:enumeration value="Small Life"/>
          <xsd:enumeration value="Small P &amp; C"/>
          <xsd:enumeration value="SMSB"/>
        </xsd:restriction>
      </xsd:simpleType>
    </xsd:element>
    <xsd:element name="m96463efc3cf41bb880201d3ec29442d" ma:index="47" nillable="true" ma:taxonomy="true" ma:internalName="m96463efc3cf41bb880201d3ec29442d" ma:taxonomyFieldName="OsfiFIStandards" ma:displayName="Standards" ma:readOnly="true" ma:fieldId="{696463ef-c3cf-41bb-8802-01d3ec29442d}" ma:sspId="5a244423-8296-4638-a455-97eee7008da3" ma:termSetId="5f9e4213-ad76-40af-aba3-0eff4400b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3e0cbd2dfe4bc3a11ca39711420a8d" ma:index="49" nillable="true" ma:taxonomy="true" ma:internalName="n03e0cbd2dfe4bc3a11ca39711420a8d" ma:taxonomyFieldName="OsfiPrimaryActandSection" ma:displayName="Primary Act and Section" ma:indexed="true" ma:readOnly="true" ma:fieldId="{703e0cbd-2dfe-4bc3-a11c-a39711420a8d}" ma:sspId="5a244423-8296-4638-a455-97eee7008d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15642b51504e789ffe56207564b371" ma:index="51" nillable="true" ma:taxonomy="true" ma:internalName="fc15642b51504e789ffe56207564b371" ma:taxonomyFieldName="OsfiSecondaryActsandSections" ma:displayName="Secondary Acts and Sections" ma:readOnly="true" ma:fieldId="{fc15642b-5150-4e78-9ffe-56207564b371}" ma:taxonomyMulti="true" ma:sspId="5a244423-8296-4638-a455-97eee7008d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6a94d62dd24742b18ef96cd90907e1" ma:index="53" nillable="true" ma:taxonomy="true" ma:internalName="e56a94d62dd24742b18ef96cd90907e1" ma:taxonomyFieldName="OsfiSecondaryRegulations" ma:displayName="Secondary Regulations" ma:readOnly="true" ma:fieldId="{e56a94d6-2dd2-4742-b18e-f96cd90907e1}" ma:taxonomyMulti="true" ma:sspId="5a244423-8296-4638-a455-97eee7008d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2f6599427db4c648ff6aeffe33695af" ma:index="55" nillable="true" ma:taxonomy="true" ma:internalName="l2f6599427db4c648ff6aeffe33695af" ma:taxonomyFieldName="OsfiSecondaryOSFIGuidance" ma:displayName="Secondary OSFI Guidance" ma:readOnly="true" ma:fieldId="{52f65994-27db-4c64-8ff6-aeffe33695af}" ma:taxonomyMulti="true" ma:sspId="5a244423-8296-4638-a455-97eee7008d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83300b16564d45bc927e24a258e9f0" ma:index="57" nillable="true" ma:taxonomy="true" ma:internalName="b683300b16564d45bc927e24a258e9f0" ma:taxonomyFieldName="OsfiReturnType" ma:displayName="Return Type" ma:readOnly="true" ma:fieldId="{b683300b-1656-4d45-bc92-7e24a258e9f0}" ma:sspId="5a244423-8296-4638-a455-97eee7008da3" ma:termSetId="a568a50d-8932-4c0a-a4b8-4cfac741b2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f8aeaceeb7434cbd9becc33a65ad3e" ma:index="59" nillable="true" ma:taxonomy="true" ma:internalName="k5f8aeaceeb7434cbd9becc33a65ad3e" ma:taxonomyFieldName="OsfiIndustryType" ma:displayName="FI Industry" ma:readOnly="true" ma:fieldId="{45f8aeac-eeb7-434c-bd9b-ecc33a65ad3e}" ma:taxonomyMulti="true" ma:sspId="5a244423-8296-4638-a455-97eee7008da3" ma:termSetId="a8bd1923-216f-45d4-badc-2ce42a898c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d7ab1da29f40cbb57f35bd3770379c" ma:index="61" nillable="true" ma:taxonomy="true" ma:internalName="eed7ab1da29f40cbb57f35bd3770379c" ma:taxonomyFieldName="OsfiInstrumentType" ma:displayName="Instrument Type" ma:indexed="true" ma:readOnly="true" ma:fieldId="{eed7ab1d-a29f-40cb-b57f-35bd3770379c}" ma:sspId="5a244423-8296-4638-a455-97eee7008da3" ma:termSetId="de317838-3de1-4b67-8401-dbb533591b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rovision" ma:index="63" nillable="true" ma:displayName="Sub Provision" ma:hidden="true" ma:internalName="OsfiProvision" ma:readOnly="true">
      <xsd:simpleType>
        <xsd:restriction base="dms:Note">
          <xsd:maxLength value="255"/>
        </xsd:restriction>
      </xsd:simpleType>
    </xsd:element>
    <xsd:element name="i4a82951b3ab490b851755ba3e25ca9e" ma:index="64" nillable="true" ma:taxonomy="true" ma:internalName="i4a82951b3ab490b851755ba3e25ca9e" ma:taxonomyFieldName="OsfiRegulations" ma:displayName="Primary Regulation" ma:indexed="true" ma:readOnly="true" ma:fieldId="{24a82951-b3ab-490b-8517-55ba3e25ca9e}" ma:sspId="5a244423-8296-4638-a455-97eee7008d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SupersededDate" ma:index="66" nillable="true" ma:displayName="Superseded Date" ma:format="DateOnly" ma:hidden="true" ma:indexed="true" ma:internalName="OsfiSupersededDate" ma:readOnly="true">
      <xsd:simpleType>
        <xsd:restriction base="dms:DateTime"/>
      </xsd:simpleType>
    </xsd:element>
    <xsd:element name="ja696665130841b683d84761908559f5" ma:index="67" nillable="true" ma:taxonomy="true" ma:internalName="ja696665130841b683d84761908559f5" ma:taxonomyFieldName="OsfiGuidanceCategory" ma:displayName="Guidance Category" ma:indexed="true" ma:readOnly="true" ma:fieldId="{3a696665-1308-41b6-83d8-4761908559f5}" ma:sspId="5a244423-8296-4638-a455-97eee7008da3" ma:termSetId="c6951c27-6d0a-40de-85ce-35bf0943b9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GuidancePhase" ma:index="69" nillable="true" ma:displayName="Guidance Phase" ma:format="Dropdown" ma:internalName="OsfiGuidancePhase" ma:readOnly="false">
      <xsd:simpleType>
        <xsd:restriction base="dms:Choice">
          <xsd:enumeration value="Analysis"/>
          <xsd:enumeration value="External Consultation"/>
          <xsd:enumeration value="Internal Consultation"/>
          <xsd:enumeration value="Draft"/>
          <xsd:enumeration value="Final"/>
        </xsd:restriction>
      </xsd:simpleType>
    </xsd:element>
    <xsd:element name="OsfiMostCurrent" ma:index="72" nillable="true" ma:displayName="Most Current" ma:default="0" ma:internalName="OsfiMostCurrent" ma:readOnly="false">
      <xsd:simpleType>
        <xsd:restriction base="dms:Boolean"/>
      </xsd:simpleType>
    </xsd:element>
    <xsd:element name="OsfiGuideSection" ma:index="73" nillable="true" ma:displayName="Section" ma:internalName="OsfiGuideSection" ma:readOnly="false">
      <xsd:simpleType>
        <xsd:restriction base="dms:Choice">
          <xsd:enumeration value="Section I"/>
          <xsd:enumeration value="Section II"/>
          <xsd:enumeration value="Section III"/>
          <xsd:enumeration value="Section IV"/>
          <xsd:enumeration value="Section V"/>
          <xsd:enumeration value="Section VI"/>
          <xsd:enumeration value="Section VII"/>
          <xsd:enumeration value="Section VIII"/>
          <xsd:enumeration value="Section IX"/>
          <xsd:enumeration value="Section X"/>
        </xsd:restriction>
      </xsd:simpleType>
    </xsd:element>
    <xsd:element name="OsfiEffectiveYear" ma:index="74" nillable="true" ma:displayName="Effective Year" ma:format="Dropdown" ma:hidden="true" ma:internalName="OsfiEffectiveYear" ma:readOnly="true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5a244423-8296-4638-a455-97eee7008da3" ContentTypeId="0x0101004C081EED9C90B54F98FF06E55CA4DAAA008CACAF6A43F5184C829F36A35E1E0D1A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edItems xmlns="http://schemas.microsoft.com/sharepoint/v3" xsi:nil="true"/>
    <d8662c420ae441af9b77c21287174095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External Guidance</TermName>
          <TermId xmlns="http://schemas.microsoft.com/office/infopath/2007/PartnerControls">ea8cba3e-57fe-4199-9d26-ba6248f86a47</TermId>
        </TermInfo>
      </Terms>
    </d8662c420ae441af9b77c21287174095>
    <OsfiDescription xmlns="fecb3a15-ec4f-4650-8ab4-18722f579a21" xsi:nil="true"/>
    <pd5e1fd5a7e64ff28ea28d0be5cac3eb xmlns="fecb3a15-ec4f-4650-8ab4-18722f579a21">
      <Terms xmlns="http://schemas.microsoft.com/office/infopath/2007/PartnerControls"/>
    </pd5e1fd5a7e64ff28ea28d0be5cac3eb>
    <OsfiSensitivity xmlns="fecb3a15-ec4f-4650-8ab4-18722f579a21">Protected B</OsfiSensitivity>
    <OsfiSent xmlns="fecb3a15-ec4f-4650-8ab4-18722f579a21" xsi:nil="true"/>
    <TaxCatchAll xmlns="fecb3a15-ec4f-4650-8ab4-18722f579a21">
      <Value>764</Value>
      <Value>12</Value>
      <Value>799</Value>
      <Value>666</Value>
      <Value>765</Value>
      <Value>803</Value>
      <Value>818</Value>
      <Value>120</Value>
      <Value>16</Value>
    </TaxCatchAll>
    <OsfiAuthor xmlns="fecb3a15-ec4f-4650-8ab4-18722f579a21">
      <UserInfo>
        <DisplayName/>
        <AccountId xsi:nil="true"/>
        <AccountType/>
      </UserInfo>
    </OsfiAuthor>
    <OsfiLanguage xmlns="fecb3a15-ec4f-4650-8ab4-18722f579a21">French</OsfiLanguage>
    <OsfiLivelinkID xmlns="fecb3a15-ec4f-4650-8ab4-18722f579a21" xsi:nil="true"/>
    <o57c2d1722274f07a03b231252c868e4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Leverage Requirements (LR)</TermName>
          <TermId xmlns="http://schemas.microsoft.com/office/infopath/2007/PartnerControls">21183f72-07da-49a7-be96-681536994812</TermId>
        </TermInfo>
      </Terms>
    </o57c2d1722274f07a03b231252c868e4>
    <OsfiCc xmlns="fecb3a15-ec4f-4650-8ab4-18722f579a21" xsi:nil="true"/>
    <OsfiEmailFrom xmlns="fecb3a15-ec4f-4650-8ab4-18722f579a21" xsi:nil="true"/>
    <OsfiExternalAuthor xmlns="fecb3a15-ec4f-4650-8ab4-18722f579a21" xsi:nil="true"/>
    <OsfiCalendarYear xmlns="fecb3a15-ec4f-4650-8ab4-18722f579a21">2025</OsfiCalendarYear>
    <OsfiCheckedOutDate xmlns="fecb3a15-ec4f-4650-8ab4-18722f579a21" xsi:nil="true"/>
    <OsfiApprovedBy xmlns="fecb3a15-ec4f-4650-8ab4-18722f579a21" xsi:nil="true"/>
    <OsfiAttachment xmlns="fecb3a15-ec4f-4650-8ab4-18722f579a21">false</OsfiAttachment>
    <OsfiMostCurrent xmlns="10d8d364-9265-4608-b1fe-b0d4f3e4d437">true</OsfiMostCurrent>
    <OsfiGuideSection xmlns="10d8d364-9265-4608-b1fe-b0d4f3e4d437" xsi:nil="true"/>
    <OsfiTo xmlns="fecb3a15-ec4f-4650-8ab4-18722f579a21" xsi:nil="true"/>
    <OsfiReceived xmlns="fecb3a15-ec4f-4650-8ab4-18722f579a21" xsi:nil="true"/>
    <OsfiGuidancePhase xmlns="10d8d364-9265-4608-b1fe-b0d4f3e4d437">External Consultation</OsfiGuidancePhase>
    <fac5efe5e83a4438a828c68fc664b01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Data Management (RDM) Division (250000)</TermName>
          <TermId xmlns="http://schemas.microsoft.com/office/infopath/2007/PartnerControls">07fb3360-bd8b-4913-ac40-53a8022c308a</TermId>
        </TermInfo>
      </Terms>
    </fac5efe5e83a4438a828c68fc664b01b>
    <OsfiEffectiveYear xmlns="10d8d364-9265-4608-b1fe-b0d4f3e4d437">2023</OsfiEffectiveYear>
    <eed7ab1da29f40cbb57f35bd3770379c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Guidelines</TermName>
          <TermId xmlns="http://schemas.microsoft.com/office/infopath/2007/PartnerControls">596ad060-e780-4e1d-97cf-696e73bd2136</TermId>
        </TermInfo>
      </Terms>
    </eed7ab1da29f40cbb57f35bd3770379c>
    <m96463efc3cf41bb880201d3ec29442d xmlns="10d8d364-9265-4608-b1fe-b0d4f3e4d437">
      <Terms xmlns="http://schemas.microsoft.com/office/infopath/2007/PartnerControls"/>
    </m96463efc3cf41bb880201d3ec29442d>
    <fc15642b51504e789ffe56207564b371 xmlns="10d8d364-9265-4608-b1fe-b0d4f3e4d437">
      <Terms xmlns="http://schemas.microsoft.com/office/infopath/2007/PartnerControls"/>
    </fc15642b51504e789ffe56207564b371>
    <ec0866d5501a4e288cc256e554a42ca0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Prepare and Maintain External Guidance</TermName>
          <TermId xmlns="http://schemas.microsoft.com/office/infopath/2007/PartnerControls">c142cf92-0b67-4774-9e0b-22b36811eb5d</TermId>
        </TermInfo>
      </Terms>
    </ec0866d5501a4e288cc256e554a42ca0>
    <n03e0cbd2dfe4bc3a11ca39711420a8d xmlns="10d8d364-9265-4608-b1fe-b0d4f3e4d437">
      <Terms xmlns="http://schemas.microsoft.com/office/infopath/2007/PartnerControls"/>
    </n03e0cbd2dfe4bc3a11ca39711420a8d>
    <id28c9607766444bae9f5e2053e4afbd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 Regulation and supervision of federally regulated financial institutions</TermName>
          <TermId xmlns="http://schemas.microsoft.com/office/infopath/2007/PartnerControls">57fcbea7-d103-4c44-b289-6adbace6db09</TermId>
        </TermInfo>
      </Terms>
    </id28c9607766444bae9f5e2053e4afbd>
    <OsfiSupersededDate xmlns="10d8d364-9265-4608-b1fe-b0d4f3e4d437" xsi:nil="true"/>
    <e56a94d62dd24742b18ef96cd90907e1 xmlns="10d8d364-9265-4608-b1fe-b0d4f3e4d437">
      <Terms xmlns="http://schemas.microsoft.com/office/infopath/2007/PartnerControls"/>
    </e56a94d62dd24742b18ef96cd90907e1>
    <a36c359446dc4635be72f7f662985508 xmlns="10d8d364-9265-4608-b1fe-b0d4f3e4d437">
      <Terms xmlns="http://schemas.microsoft.com/office/infopath/2007/PartnerControls"/>
    </a36c359446dc4635be72f7f662985508>
    <g6aadb9293ad4d8fba37a358bcaa27e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 Institutions</TermName>
          <TermId xmlns="http://schemas.microsoft.com/office/infopath/2007/PartnerControls">35066429-d513-4a4b-82a6-81eaff2320a3</TermId>
        </TermInfo>
      </Terms>
    </g6aadb9293ad4d8fba37a358bcaa27eb>
    <b683300b16564d45bc927e24a258e9f0 xmlns="10d8d364-9265-4608-b1fe-b0d4f3e4d437">
      <Terms xmlns="http://schemas.microsoft.com/office/infopath/2007/PartnerControls"/>
    </b683300b16564d45bc927e24a258e9f0>
    <OsfiProvision xmlns="10d8d364-9265-4608-b1fe-b0d4f3e4d437" xsi:nil="true"/>
    <l2f6599427db4c648ff6aeffe33695af xmlns="10d8d364-9265-4608-b1fe-b0d4f3e4d437">
      <Terms xmlns="http://schemas.microsoft.com/office/infopath/2007/PartnerControls"/>
    </l2f6599427db4c648ff6aeffe33695af>
    <k5f8aeaceeb7434cbd9becc33a65ad3e xmlns="10d8d364-9265-4608-b1fe-b0d4f3e4d437">
      <Terms xmlns="http://schemas.microsoft.com/office/infopath/2007/PartnerControls"/>
    </k5f8aeaceeb7434cbd9becc33a65ad3e>
    <ja696665130841b683d84761908559f5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Capital</TermName>
          <TermId xmlns="http://schemas.microsoft.com/office/infopath/2007/PartnerControls">72f247c7-eb42-4521-b320-dfd959ca75b6</TermId>
        </TermInfo>
      </Terms>
    </ja696665130841b683d84761908559f5>
    <i4a82951b3ab490b851755ba3e25ca9e xmlns="10d8d364-9265-4608-b1fe-b0d4f3e4d437">
      <Terms xmlns="http://schemas.microsoft.com/office/infopath/2007/PartnerControls"/>
    </i4a82951b3ab490b851755ba3e25ca9e>
    <_dlc_DocId xmlns="fecb3a15-ec4f-4650-8ab4-18722f579a21">F2000-786772880-25858</_dlc_DocId>
    <_dlc_DocIdUrl xmlns="fecb3a15-ec4f-4650-8ab4-18722f579a21">
      <Url>https://011gc.sharepoint.com/sites/eSpace-FICore/_layouts/15/DocIdRedir.aspx?ID=F2000-786772880-25858</Url>
      <Description>F2000-786772880-25858</Description>
    </_dlc_DocIdUrl>
    <b68f0f40a9244f46b7ca0f5019c2a784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1.1.2 Regulation and Guidance</TermName>
          <TermId xmlns="http://schemas.microsoft.com/office/infopath/2007/PartnerControls">8aba70de-c32e-44b3-b2d7-271b49c214a9</TermId>
        </TermInfo>
      </Terms>
    </b68f0f40a9244f46b7ca0f5019c2a784>
    <OsfiPeerGroup xmlns="10d8d364-9265-4608-b1fe-b0d4f3e4d437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A2E2D-9CDD-485A-905A-AF3DFBA5EBD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8F35D50-8EF6-485B-97C4-B97197ABF2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cb3a15-ec4f-4650-8ab4-18722f579a21"/>
    <ds:schemaRef ds:uri="f5a7e35f-036f-43ba-9bd6-dfccb735f6f0"/>
    <ds:schemaRef ds:uri="10d8d364-9265-4608-b1fe-b0d4f3e4d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9BF900-D8F9-4580-9164-EDEAACD3966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24E526D-E400-4FA0-A48A-5332BA406BCE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0d8d364-9265-4608-b1fe-b0d4f3e4d437"/>
    <ds:schemaRef ds:uri="f5a7e35f-036f-43ba-9bd6-dfccb735f6f0"/>
    <ds:schemaRef ds:uri="http://schemas.microsoft.com/office/2006/documentManagement/types"/>
    <ds:schemaRef ds:uri="http://purl.org/dc/elements/1.1/"/>
    <ds:schemaRef ds:uri="fecb3a15-ec4f-4650-8ab4-18722f579a21"/>
    <ds:schemaRef ds:uri="http://schemas.microsoft.com/sharepoint/v3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741C4D82-11CA-4685-8FD8-31C768754B1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5cdca88-7cf3-4ff5-864c-b09160e6ff37}" enabled="1" method="Privileged" siteId="{43ee04cb-3f72-4918-b460-c51afaa2943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116</vt:i4>
      </vt:variant>
    </vt:vector>
  </HeadingPairs>
  <TitlesOfParts>
    <vt:vector size="119" baseType="lpstr">
      <vt:lpstr>Attestation</vt:lpstr>
      <vt:lpstr>Ratio_de_levier</vt:lpstr>
      <vt:lpstr>Calcul</vt:lpstr>
      <vt:lpstr>DPA_1101</vt:lpstr>
      <vt:lpstr>DPA_1102</vt:lpstr>
      <vt:lpstr>DPA_1103</vt:lpstr>
      <vt:lpstr>DPA_1104</vt:lpstr>
      <vt:lpstr>DPA_1106</vt:lpstr>
      <vt:lpstr>DPA_1107</vt:lpstr>
      <vt:lpstr>DPA_1108</vt:lpstr>
      <vt:lpstr>DPA_1109</vt:lpstr>
      <vt:lpstr>DPA_1110</vt:lpstr>
      <vt:lpstr>DPA_1112</vt:lpstr>
      <vt:lpstr>DPA_1113</vt:lpstr>
      <vt:lpstr>DPA_1114</vt:lpstr>
      <vt:lpstr>DPA_1115</vt:lpstr>
      <vt:lpstr>DPA_1117</vt:lpstr>
      <vt:lpstr>DPA_1118</vt:lpstr>
      <vt:lpstr>DPA_1119</vt:lpstr>
      <vt:lpstr>DPA_1201</vt:lpstr>
      <vt:lpstr>DPA_1202</vt:lpstr>
      <vt:lpstr>DPA_1203</vt:lpstr>
      <vt:lpstr>DPA_1204</vt:lpstr>
      <vt:lpstr>DPA_1205</vt:lpstr>
      <vt:lpstr>DPA_1206</vt:lpstr>
      <vt:lpstr>DPA_1207</vt:lpstr>
      <vt:lpstr>DPA_1301</vt:lpstr>
      <vt:lpstr>DPA_1302</vt:lpstr>
      <vt:lpstr>DPA_1303</vt:lpstr>
      <vt:lpstr>DPA_1304</vt:lpstr>
      <vt:lpstr>DPA_1305</vt:lpstr>
      <vt:lpstr>DPA_1306</vt:lpstr>
      <vt:lpstr>DPA_1307</vt:lpstr>
      <vt:lpstr>DPA_1308</vt:lpstr>
      <vt:lpstr>DPA_1309</vt:lpstr>
      <vt:lpstr>DPA_1310</vt:lpstr>
      <vt:lpstr>DPA_1311</vt:lpstr>
      <vt:lpstr>DPA_1312</vt:lpstr>
      <vt:lpstr>DPA_1313</vt:lpstr>
      <vt:lpstr>DPA_1314</vt:lpstr>
      <vt:lpstr>DPA_1315</vt:lpstr>
      <vt:lpstr>DPA_1401</vt:lpstr>
      <vt:lpstr>DPA_1402</vt:lpstr>
      <vt:lpstr>DPA_1404</vt:lpstr>
      <vt:lpstr>DPA_1405</vt:lpstr>
      <vt:lpstr>DPA_1406</vt:lpstr>
      <vt:lpstr>DPA_1407</vt:lpstr>
      <vt:lpstr>DPA_1408</vt:lpstr>
      <vt:lpstr>DPA_1409</vt:lpstr>
      <vt:lpstr>DPA_1410</vt:lpstr>
      <vt:lpstr>DPA_1411</vt:lpstr>
      <vt:lpstr>DPA_1412</vt:lpstr>
      <vt:lpstr>DPA_1413</vt:lpstr>
      <vt:lpstr>DPA_1414</vt:lpstr>
      <vt:lpstr>DPA_1415</vt:lpstr>
      <vt:lpstr>DPA_1416</vt:lpstr>
      <vt:lpstr>DPA_1417</vt:lpstr>
      <vt:lpstr>DPA_1419</vt:lpstr>
      <vt:lpstr>DPA_1420</vt:lpstr>
      <vt:lpstr>DPA_1421</vt:lpstr>
      <vt:lpstr>DPA_1422</vt:lpstr>
      <vt:lpstr>DPA_1423</vt:lpstr>
      <vt:lpstr>DPA_1424</vt:lpstr>
      <vt:lpstr>DPA_1425</vt:lpstr>
      <vt:lpstr>DPA_1426</vt:lpstr>
      <vt:lpstr>DPA_1427</vt:lpstr>
      <vt:lpstr>DPA_1428</vt:lpstr>
      <vt:lpstr>DPA_1429</vt:lpstr>
      <vt:lpstr>DPA_1431</vt:lpstr>
      <vt:lpstr>DPA_1501</vt:lpstr>
      <vt:lpstr>DPA_1502</vt:lpstr>
      <vt:lpstr>DPA_1503</vt:lpstr>
      <vt:lpstr>DPA_1504</vt:lpstr>
      <vt:lpstr>DPA_1505</vt:lpstr>
      <vt:lpstr>DPA_1506</vt:lpstr>
      <vt:lpstr>DPA_1507</vt:lpstr>
      <vt:lpstr>DPA_1508</vt:lpstr>
      <vt:lpstr>DPA_1601</vt:lpstr>
      <vt:lpstr>DPA_1602</vt:lpstr>
      <vt:lpstr>DPA_1603</vt:lpstr>
      <vt:lpstr>DPA_1604</vt:lpstr>
      <vt:lpstr>DPA_1605</vt:lpstr>
      <vt:lpstr>DPA_1606</vt:lpstr>
      <vt:lpstr>DPA_2101</vt:lpstr>
      <vt:lpstr>DPA_2102</vt:lpstr>
      <vt:lpstr>DPA_2103</vt:lpstr>
      <vt:lpstr>DPA_2104</vt:lpstr>
      <vt:lpstr>DPA_2105</vt:lpstr>
      <vt:lpstr>DPA_2106</vt:lpstr>
      <vt:lpstr>DPA_2107</vt:lpstr>
      <vt:lpstr>DPA_2108</vt:lpstr>
      <vt:lpstr>DPA_2109</vt:lpstr>
      <vt:lpstr>DPA_2110</vt:lpstr>
      <vt:lpstr>DPA_2114</vt:lpstr>
      <vt:lpstr>DPA_2115</vt:lpstr>
      <vt:lpstr>DPA_2119</vt:lpstr>
      <vt:lpstr>DPA_2120</vt:lpstr>
      <vt:lpstr>DPA_2125</vt:lpstr>
      <vt:lpstr>DPA_2126</vt:lpstr>
      <vt:lpstr>DPA_2127</vt:lpstr>
      <vt:lpstr>DPA_2129</vt:lpstr>
      <vt:lpstr>DPA_2130</vt:lpstr>
      <vt:lpstr>DPA_2131</vt:lpstr>
      <vt:lpstr>DPA_2201</vt:lpstr>
      <vt:lpstr>DPA_2203</vt:lpstr>
      <vt:lpstr>DPA_2205</vt:lpstr>
      <vt:lpstr>DPA_2206</vt:lpstr>
      <vt:lpstr>DPA_2208</vt:lpstr>
      <vt:lpstr>DPA_2210</vt:lpstr>
      <vt:lpstr>DPA_2211</vt:lpstr>
      <vt:lpstr>DPA_2213</vt:lpstr>
      <vt:lpstr>DPA_2215</vt:lpstr>
      <vt:lpstr>DPA_2216</vt:lpstr>
      <vt:lpstr>DPA_2218</vt:lpstr>
      <vt:lpstr>DPA_2220</vt:lpstr>
      <vt:lpstr>DPA_2221</vt:lpstr>
      <vt:lpstr>DPA_2222</vt:lpstr>
      <vt:lpstr>DPA_2223</vt:lpstr>
      <vt:lpstr>DPA_2224</vt:lpstr>
    </vt:vector>
  </TitlesOfParts>
  <Manager/>
  <Company>OSFI-BSIF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Relevé du ratio de levier (RRL) Relevé trimestriel (attestation d'assurance)</dc:title>
  <dc:subject/>
  <dc:creator>re-webmaster@osfi-bsif.gc.ca</dc:creator>
  <cp:keywords/>
  <dc:description/>
  <cp:lastModifiedBy>Szeto, Lily</cp:lastModifiedBy>
  <cp:revision/>
  <dcterms:created xsi:type="dcterms:W3CDTF">2014-04-02T18:19:15Z</dcterms:created>
  <dcterms:modified xsi:type="dcterms:W3CDTF">2025-09-10T17:51:55Z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0x0101004C081EED9C90B54F98FF06E55CA4DAAA008CACAF6A43F5184C829F36A35E1E0D1A002D4094F2B62A1F42893CE0251B0E960500F65031EA841D0B4E893DA34FC1AEE0EC</vt:lpwstr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dlc_DocIdItemGuid">
    <vt:lpwstr>3ceace4a-e902-46b7-9700-bbca6cef09fa</vt:lpwstr>
  </property>
  <property fmtid="{D5CDD505-2E9C-101B-9397-08002B2CF9AE}" pid="7" name="URL">
    <vt:lpwstr/>
  </property>
  <property fmtid="{D5CDD505-2E9C-101B-9397-08002B2CF9AE}" pid="8" name="{DFC8691F-2432-4741-B780-3CAE3235A612}">
    <vt:lpwstr>&lt;?xml version="1.0" encoding="utf-16"?&gt;_x000d_
&lt;XmlFileSourceXmlGenerator xmlns:xsd="http://www.w3.org/2001/XMLSchema" xmlns:xsi="http://www.w3.org/2001/XMLSchema-instance"&gt;_x000d_
  &lt;SourceInfoStoreType&gt;LiveLink&lt;/SourceInfoStoreType&gt;_x000d_
  &lt;Url&gt;D:\TDX13A\March31BAA\Liv</vt:lpwstr>
  </property>
  <property fmtid="{D5CDD505-2E9C-101B-9397-08002B2CF9AE}" pid="9" name="OsfiBusinessProcess">
    <vt:lpwstr>765</vt:lpwstr>
  </property>
  <property fmtid="{D5CDD505-2E9C-101B-9397-08002B2CF9AE}" pid="10" name="OsfiFIInformationSystem">
    <vt:lpwstr>1028;#Regulatory Returns System (RRS)|6aa423d8-75f5-4e3d-9be9-a0233e2ca8da</vt:lpwstr>
  </property>
  <property fmtid="{D5CDD505-2E9C-101B-9397-08002B2CF9AE}" pid="11" name="OsfiPAA">
    <vt:lpwstr>16</vt:lpwstr>
  </property>
  <property fmtid="{D5CDD505-2E9C-101B-9397-08002B2CF9AE}" pid="12" name="OsfiFunction">
    <vt:lpwstr>12</vt:lpwstr>
  </property>
  <property fmtid="{D5CDD505-2E9C-101B-9397-08002B2CF9AE}" pid="13" name="OsfiSubFunction">
    <vt:lpwstr>764</vt:lpwstr>
  </property>
  <property fmtid="{D5CDD505-2E9C-101B-9397-08002B2CF9AE}" pid="14" name="OsfiFiscalPeriod">
    <vt:lpwstr/>
  </property>
  <property fmtid="{D5CDD505-2E9C-101B-9397-08002B2CF9AE}" pid="15" name="OsfiMeetingDate">
    <vt:filetime>2017-04-13T13:23:45Z</vt:filetime>
  </property>
  <property fmtid="{D5CDD505-2E9C-101B-9397-08002B2CF9AE}" pid="16" name="OsfiCostCentre">
    <vt:lpwstr>666;#Regulatory Data Management (RDM) Division (250000)|07fb3360-bd8b-4913-ac40-53a8022c308a</vt:lpwstr>
  </property>
  <property fmtid="{D5CDD505-2E9C-101B-9397-08002B2CF9AE}" pid="17" name="b68f0f40a9244f46b7ca0f5019c2a784">
    <vt:lpwstr>1.1.2 Regulation and Guidance|8aba70de-c32e-44b3-b2d7-271b49c214a9</vt:lpwstr>
  </property>
  <property fmtid="{D5CDD505-2E9C-101B-9397-08002B2CF9AE}" pid="18" name="OsfiCheckedOutDate">
    <vt:filetime>2017-06-07T17:34:31Z</vt:filetime>
  </property>
  <property fmtid="{D5CDD505-2E9C-101B-9397-08002B2CF9AE}" pid="19" name="OsfiIndustryType">
    <vt:lpwstr/>
  </property>
  <property fmtid="{D5CDD505-2E9C-101B-9397-08002B2CF9AE}" pid="20" name="OsfiSecondaryRegulations">
    <vt:lpwstr/>
  </property>
  <property fmtid="{D5CDD505-2E9C-101B-9397-08002B2CF9AE}" pid="21" name="OsfiSecondaryOSFIGuidance">
    <vt:lpwstr/>
  </property>
  <property fmtid="{D5CDD505-2E9C-101B-9397-08002B2CF9AE}" pid="22" name="OsfiGuidanceCategory">
    <vt:lpwstr>818</vt:lpwstr>
  </property>
  <property fmtid="{D5CDD505-2E9C-101B-9397-08002B2CF9AE}" pid="23" name="OsfiInstrumentType">
    <vt:lpwstr>803</vt:lpwstr>
  </property>
  <property fmtid="{D5CDD505-2E9C-101B-9397-08002B2CF9AE}" pid="24" name="OsfiOSFIGuidance">
    <vt:lpwstr>799</vt:lpwstr>
  </property>
  <property fmtid="{D5CDD505-2E9C-101B-9397-08002B2CF9AE}" pid="25" name="OsfiSecondaryActsandSections">
    <vt:lpwstr/>
  </property>
  <property fmtid="{D5CDD505-2E9C-101B-9397-08002B2CF9AE}" pid="26" name="OsfiFIExternalOrganization">
    <vt:lpwstr/>
  </property>
  <property fmtid="{D5CDD505-2E9C-101B-9397-08002B2CF9AE}" pid="27" name="OsfiSubProgram">
    <vt:lpwstr>120;#1.1.2 Regulation and Guidance|8aba70de-c32e-44b3-b2d7-271b49c214a9</vt:lpwstr>
  </property>
  <property fmtid="{D5CDD505-2E9C-101B-9397-08002B2CF9AE}" pid="28" name="OsfiFITopics">
    <vt:lpwstr/>
  </property>
  <property fmtid="{D5CDD505-2E9C-101B-9397-08002B2CF9AE}" pid="29" name="Order">
    <vt:r8>484200</vt:r8>
  </property>
  <property fmtid="{D5CDD505-2E9C-101B-9397-08002B2CF9AE}" pid="30" name="p213ed7f1c384e76b1e6db419627f072">
    <vt:lpwstr/>
  </property>
  <property fmtid="{D5CDD505-2E9C-101B-9397-08002B2CF9AE}" pid="31" name="jb5a842e1dfd44529b364c4fbcf68b48">
    <vt:lpwstr/>
  </property>
  <property fmtid="{D5CDD505-2E9C-101B-9397-08002B2CF9AE}" pid="32" name="OsfiSupervisoryAreaMM">
    <vt:lpwstr/>
  </property>
  <property fmtid="{D5CDD505-2E9C-101B-9397-08002B2CF9AE}" pid="33" name="OsfiSortableZPosition">
    <vt:lpwstr/>
  </property>
  <property fmtid="{D5CDD505-2E9C-101B-9397-08002B2CF9AE}" pid="34" name="OsfiFIArea">
    <vt:lpwstr/>
  </property>
  <property fmtid="{D5CDD505-2E9C-101B-9397-08002B2CF9AE}" pid="35" name="DocumentSetDescription">
    <vt:lpwstr/>
  </property>
  <property fmtid="{D5CDD505-2E9C-101B-9397-08002B2CF9AE}" pid="36" name="_ExtendedDescription">
    <vt:lpwstr/>
  </property>
  <property fmtid="{D5CDD505-2E9C-101B-9397-08002B2CF9AE}" pid="37" name="OsfiSortableZIndustryType">
    <vt:lpwstr/>
  </property>
  <property fmtid="{D5CDD505-2E9C-101B-9397-08002B2CF9AE}" pid="38" name="OsfiSortableZClientBusinessGroup">
    <vt:lpwstr/>
  </property>
  <property fmtid="{D5CDD505-2E9C-101B-9397-08002B2CF9AE}" pid="39" name="OsfiSortableZFITopics">
    <vt:lpwstr/>
  </property>
  <property fmtid="{D5CDD505-2E9C-101B-9397-08002B2CF9AE}" pid="40" name="OsfiMeetingDescription">
    <vt:lpwstr/>
  </property>
  <property fmtid="{D5CDD505-2E9C-101B-9397-08002B2CF9AE}" pid="41" name="OsfiNewEntryPhase">
    <vt:lpwstr/>
  </property>
  <property fmtid="{D5CDD505-2E9C-101B-9397-08002B2CF9AE}" pid="42" name="OsfiSharedWith">
    <vt:lpwstr/>
  </property>
  <property fmtid="{D5CDD505-2E9C-101B-9397-08002B2CF9AE}" pid="43" name="OsfiSortableZFiscalPeriod">
    <vt:lpwstr/>
  </property>
  <property fmtid="{D5CDD505-2E9C-101B-9397-08002B2CF9AE}" pid="44" name="OsfiFIApprovalPhase">
    <vt:lpwstr/>
  </property>
  <property fmtid="{D5CDD505-2E9C-101B-9397-08002B2CF9AE}" pid="45" name="_docset_NoMedatataSyncRequired">
    <vt:lpwstr>False</vt:lpwstr>
  </property>
  <property fmtid="{D5CDD505-2E9C-101B-9397-08002B2CF9AE}" pid="46" name="MediaServiceImageTags">
    <vt:lpwstr/>
  </property>
  <property fmtid="{D5CDD505-2E9C-101B-9397-08002B2CF9AE}" pid="47" name="lcf76f155ced4ddcb4097134ff3c332f">
    <vt:lpwstr/>
  </property>
</Properties>
</file>