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LSZETO\Downloads\"/>
    </mc:Choice>
  </mc:AlternateContent>
  <xr:revisionPtr revIDLastSave="0" documentId="13_ncr:1_{D552B95D-2323-48F7-9366-FE1BD116032D}" xr6:coauthVersionLast="47" xr6:coauthVersionMax="47" xr10:uidLastSave="{00000000-0000-0000-0000-000000000000}"/>
  <bookViews>
    <workbookView xWindow="57480" yWindow="-120" windowWidth="25440" windowHeight="14775" tabRatio="815" xr2:uid="{00000000-000D-0000-FFFF-FFFF00000000}"/>
  </bookViews>
  <sheets>
    <sheet name="COVER" sheetId="31" r:id="rId1"/>
    <sheet name="Schedule Listing" sheetId="15" r:id="rId2"/>
    <sheet name="S0" sheetId="7" r:id="rId3"/>
    <sheet name="S1" sheetId="26" r:id="rId4"/>
    <sheet name="S2" sheetId="18" r:id="rId5"/>
    <sheet name="S3" sheetId="3" r:id="rId6"/>
    <sheet name="S4" sheetId="8" r:id="rId7"/>
    <sheet name="S5" sheetId="19" r:id="rId8"/>
    <sheet name="S6" sheetId="29" r:id="rId9"/>
    <sheet name="S7" sheetId="30" r:id="rId10"/>
    <sheet name="S8" sheetId="27" r:id="rId11"/>
    <sheet name="Inputs" sheetId="28" r:id="rId12"/>
    <sheet name="Commentaires" sheetId="32" r:id="rId13"/>
  </sheets>
  <externalReferences>
    <externalReference r:id="rId14"/>
    <externalReference r:id="rId15"/>
    <externalReference r:id="rId16"/>
    <externalReference r:id="rId17"/>
  </externalReferences>
  <definedNames>
    <definedName name="_" hidden="1">0.000001</definedName>
    <definedName name="_______a1" hidden="1">{"NewCo_View",#N/A,FALSE,"Calculations"}</definedName>
    <definedName name="______a1" hidden="1">{"NewCo_View",#N/A,FALSE,"Calculations"}</definedName>
    <definedName name="______a2" hidden="1">{"NewCo_View",#N/A,FALSE,"Calculations"}</definedName>
    <definedName name="______FTE2" hidden="1">{"NewCo_View",#N/A,FALSE,"Calculations"}</definedName>
    <definedName name="_____a1" hidden="1">{"NewCo_View",#N/A,FALSE,"Calculations"}</definedName>
    <definedName name="_____a2" hidden="1">{"NewCo_View",#N/A,FALSE,"Calculations"}</definedName>
    <definedName name="_____FTE2" hidden="1">{"NewCo_View",#N/A,FALSE,"Calculations"}</definedName>
    <definedName name="____a1" hidden="1">{"NewCo_View",#N/A,FALSE,"Calculations"}</definedName>
    <definedName name="____FTE2" hidden="1">{"NewCo_View",#N/A,FALSE,"Calculations"}</definedName>
    <definedName name="___a1" hidden="1">{"NewCo_View",#N/A,FALSE,"Calculations"}</definedName>
    <definedName name="___FTE2" hidden="1">{"NewCo_View",#N/A,FALSE,"Calculations"}</definedName>
    <definedName name="___nam2" hidden="1">"c2204"</definedName>
    <definedName name="__1__123Graph_ACHART_1" hidden="1">'[1]Input-Actual'!#REF!</definedName>
    <definedName name="__1__123Graph_AChart_1A" hidden="1">#REF!</definedName>
    <definedName name="__10__123Graph_AChart_1AJ" hidden="1">#REF!</definedName>
    <definedName name="__10__123Graph_XCHART_1" hidden="1">'[1]Input-Actual'!#REF!</definedName>
    <definedName name="__100__123Graph_EChart_1AB" hidden="1">#REF!</definedName>
    <definedName name="__101__123Graph_EChart_1B" hidden="1">#REF!</definedName>
    <definedName name="__102__123Graph_EGRAFICO_20" hidden="1">[2]TASSI2!$AP$7:$AP$19</definedName>
    <definedName name="__103__123Graph_FChart_1B" hidden="1">#REF!</definedName>
    <definedName name="__104__123Graph_FGRAFICO_20" hidden="1">[2]TASSI2!$AQ$7:$AQ$19</definedName>
    <definedName name="__105__123Graph_LBL_AGRAFICO_20" hidden="1">[2]TASSI2!$AG$6:$AG$6</definedName>
    <definedName name="__106__123Graph_LBL_BGRAFICO_20" hidden="1">[2]TASSI2!$AH$6:$AH$6</definedName>
    <definedName name="__107__123Graph_LBL_CGRAFICO_20" hidden="1">[2]TASSI2!$AI$6:$AI$6</definedName>
    <definedName name="__108__123Graph_LBL_DGRAFICO_20" hidden="1">[2]TASSI2!$AJ$6:$AJ$6</definedName>
    <definedName name="__109__123Graph_LBL_EGRAFICO_20" hidden="1">[2]TASSI2!$AP$5:$AP$5</definedName>
    <definedName name="__11__123Graph_AChart_1AK" hidden="1">#REF!</definedName>
    <definedName name="__11__123Graph_XCHART_7" hidden="1">'[1]Input-Actual'!#REF!</definedName>
    <definedName name="__110__123Graph_LBL_FGRAFICO_20" hidden="1">[2]TASSI2!$AQ$5:$AQ$5</definedName>
    <definedName name="__111__123Graph_XGRAFICO_8" hidden="1">'[2]Tav.22 Rischio di Credito'!$AI$30:$AI$41</definedName>
    <definedName name="__12__123Graph_AChart_1AL" hidden="1">#REF!</definedName>
    <definedName name="__123Graph_A" hidden="1">'[1]Input-Actual'!#REF!</definedName>
    <definedName name="__123Graph_A1" hidden="1">#REF!</definedName>
    <definedName name="__123Graph_B" hidden="1">'[1]Input-Actual'!#REF!</definedName>
    <definedName name="__123Graph_C" hidden="1">'[1]Input-Actual'!#REF!</definedName>
    <definedName name="__123Graph_D" hidden="1">[3]Subs!#REF!</definedName>
    <definedName name="__123Graph_E" hidden="1">[3]Subs!#REF!</definedName>
    <definedName name="__123Graph_F" hidden="1">[4]Aff!#REF!</definedName>
    <definedName name="__123Graph_X" hidden="1">'[1]Input-Actual'!#REF!</definedName>
    <definedName name="__13__123Graph_AChart_1AM" hidden="1">#REF!</definedName>
    <definedName name="__14__123Graph_AChart_1AN" hidden="1">#REF!</definedName>
    <definedName name="__15__123Graph_AChart_1B" hidden="1">#REF!</definedName>
    <definedName name="__16__123Graph_AChart_1C" hidden="1">#REF!</definedName>
    <definedName name="__17__123Graph_AChart_1E" hidden="1">#REF!</definedName>
    <definedName name="__18__123Graph_AChart_1F" hidden="1">#REF!</definedName>
    <definedName name="__19__123Graph_AChart_1G" hidden="1">#REF!</definedName>
    <definedName name="__2__123Graph_AChart_1AA" hidden="1">#REF!</definedName>
    <definedName name="__2__123Graph_ACHART_5" hidden="1">'[1]Input-Actual'!#REF!</definedName>
    <definedName name="__20__123Graph_AChart_1H" hidden="1">#REF!</definedName>
    <definedName name="__21__123Graph_AChart_1I" hidden="1">#REF!</definedName>
    <definedName name="__22__123Graph_AChart_1J" hidden="1">#REF!</definedName>
    <definedName name="__23__123Graph_AChart_1K" hidden="1">#REF!</definedName>
    <definedName name="__24__123Graph_AChart_1L" hidden="1">#REF!</definedName>
    <definedName name="__25__123Graph_AChart_1M" hidden="1">#REF!</definedName>
    <definedName name="__26__123Graph_AChart_1N" hidden="1">#REF!</definedName>
    <definedName name="__27__123Graph_AChart_1O" hidden="1">#REF!</definedName>
    <definedName name="__28__123Graph_AChart_1P" hidden="1">#REF!</definedName>
    <definedName name="__29__123Graph_AChart_1Q" hidden="1">#REF!</definedName>
    <definedName name="__3__123Graph_AChart_1AB" hidden="1">#REF!</definedName>
    <definedName name="__3__123Graph_ACHART_7" hidden="1">'[1]Input-Actual'!#REF!</definedName>
    <definedName name="__30__123Graph_AChart_1R" hidden="1">#REF!</definedName>
    <definedName name="__31__123Graph_AChart_1S" hidden="1">#REF!</definedName>
    <definedName name="__32__123Graph_AChart_1T" hidden="1">#REF!</definedName>
    <definedName name="__33__123Graph_AChart_1U" hidden="1">#REF!</definedName>
    <definedName name="__34__123Graph_AChart_1V" hidden="1">#REF!</definedName>
    <definedName name="__35__123Graph_AChart_1W" hidden="1">#REF!</definedName>
    <definedName name="__36__123Graph_AChart_1X" hidden="1">#REF!</definedName>
    <definedName name="__37__123Graph_AChart_1Y" hidden="1">#REF!</definedName>
    <definedName name="__38__123Graph_AChart_1Z" hidden="1">#REF!</definedName>
    <definedName name="__39__123Graph_AChart_2D" hidden="1">#REF!</definedName>
    <definedName name="__4__123Graph_AChart_1AC" hidden="1">#REF!</definedName>
    <definedName name="__4__123Graph_BCHART_1" hidden="1">'[1]Input-Actual'!#REF!</definedName>
    <definedName name="__40__123Graph_AChart_3D" hidden="1">#REF!</definedName>
    <definedName name="__41__123Graph_AChart_3X" hidden="1">#REF!</definedName>
    <definedName name="__42__123Graph_AChart_9C" hidden="1">#REF!</definedName>
    <definedName name="__43__123Graph_AGRAFICO_20" hidden="1">[2]TASSI2!$AG$7:$AG$19</definedName>
    <definedName name="__44__123Graph_AGRAFICO_7" hidden="1">'[2]Tav.22 Rischio di Credito'!$AJ$7:$AJ$29</definedName>
    <definedName name="__45__123Graph_AGRAFICO_8" hidden="1">'[2]Tav.22 Rischio di Credito'!$AJ$30:$AJ$41</definedName>
    <definedName name="__46__123Graph_BChart_1AA" hidden="1">#REF!</definedName>
    <definedName name="__47__123Graph_BChart_1AB" hidden="1">#REF!</definedName>
    <definedName name="__48__123Graph_BChart_1AC" hidden="1">#REF!</definedName>
    <definedName name="__49__123Graph_BChart_1AD" hidden="1">#REF!</definedName>
    <definedName name="__5__123Graph_AChart_1AD" hidden="1">#REF!</definedName>
    <definedName name="__5__123Graph_BCHART_5" hidden="1">'[1]Input-Actual'!#REF!</definedName>
    <definedName name="__50__123Graph_BChart_1AE" hidden="1">#REF!</definedName>
    <definedName name="__51__123Graph_BChart_1AF" hidden="1">#REF!</definedName>
    <definedName name="__52__123Graph_BChart_1AG" hidden="1">#REF!</definedName>
    <definedName name="__53__123Graph_BChart_1B" hidden="1">#REF!</definedName>
    <definedName name="__54__123Graph_BChart_1C" hidden="1">#REF!</definedName>
    <definedName name="__55__123Graph_BChart_1E" hidden="1">#REF!</definedName>
    <definedName name="__56__123Graph_BChart_1F" hidden="1">#REF!</definedName>
    <definedName name="__57__123Graph_BChart_1G" hidden="1">#REF!</definedName>
    <definedName name="__58__123Graph_BChart_1H" hidden="1">#REF!</definedName>
    <definedName name="__59__123Graph_BChart_1I" hidden="1">#REF!</definedName>
    <definedName name="__6__123Graph_AChart_1AE" hidden="1">#REF!</definedName>
    <definedName name="__6__123Graph_BCHART_7" hidden="1">'[1]Input-Actual'!#REF!</definedName>
    <definedName name="__60__123Graph_BChart_1J" hidden="1">#REF!</definedName>
    <definedName name="__61__123Graph_BChart_1K" hidden="1">#REF!</definedName>
    <definedName name="__62__123Graph_BChart_1L" hidden="1">#REF!</definedName>
    <definedName name="__63__123Graph_BChart_1N" hidden="1">#REF!</definedName>
    <definedName name="__64__123Graph_BChart_1Q" hidden="1">#REF!</definedName>
    <definedName name="__65__123Graph_BChart_1U" hidden="1">#REF!</definedName>
    <definedName name="__66__123Graph_BChart_1Y" hidden="1">#REF!</definedName>
    <definedName name="__67__123Graph_BChart_1Z" hidden="1">#REF!</definedName>
    <definedName name="__68__123Graph_BChart_2D" hidden="1">#REF!</definedName>
    <definedName name="__69__123Graph_BChart_9C" hidden="1">#REF!</definedName>
    <definedName name="__7__123Graph_AChart_1AF" hidden="1">#REF!</definedName>
    <definedName name="__7__123Graph_CCHART_5" hidden="1">'[1]Input-Actual'!#REF!</definedName>
    <definedName name="__70__123Graph_BGRAFICO_20" hidden="1">[2]TASSI2!$AH$7:$AH$19</definedName>
    <definedName name="__71__123Graph_BGRAFICO_7" hidden="1">'[2]Tav.22 Rischio di Credito'!$AK$7:$AK$29</definedName>
    <definedName name="__72__123Graph_BGRAFICO_8" hidden="1">'[2]Tav.22 Rischio di Credito'!$AK$30:$AK$41</definedName>
    <definedName name="__73__123Graph_CChart_1AA" hidden="1">#REF!</definedName>
    <definedName name="__74__123Graph_CChart_1AB" hidden="1">#REF!</definedName>
    <definedName name="__75__123Graph_CChart_1AE" hidden="1">#REF!</definedName>
    <definedName name="__76__123Graph_CChart_1AF" hidden="1">#REF!</definedName>
    <definedName name="__77__123Graph_CChart_1B" hidden="1">#REF!</definedName>
    <definedName name="__78__123Graph_CChart_1C" hidden="1">#REF!</definedName>
    <definedName name="__79__123Graph_CChart_1E" hidden="1">#REF!</definedName>
    <definedName name="__8__123Graph_AChart_1AG" hidden="1">#REF!</definedName>
    <definedName name="__8__123Graph_CCHART_7" hidden="1">'[1]Input-Actual'!#REF!</definedName>
    <definedName name="__80__123Graph_CChart_1F" hidden="1">#REF!</definedName>
    <definedName name="__81__123Graph_CChart_1G" hidden="1">#REF!</definedName>
    <definedName name="__82__123Graph_CChart_1H" hidden="1">#REF!</definedName>
    <definedName name="__83__123Graph_CChart_1I" hidden="1">#REF!</definedName>
    <definedName name="__84__123Graph_CChart_1J" hidden="1">#REF!</definedName>
    <definedName name="__85__123Graph_CChart_1K" hidden="1">#REF!</definedName>
    <definedName name="__86__123Graph_CChart_1L" hidden="1">#REF!</definedName>
    <definedName name="__87__123Graph_CChart_1N" hidden="1">#REF!</definedName>
    <definedName name="__88__123Graph_CChart_1U" hidden="1">#REF!</definedName>
    <definedName name="__89__123Graph_CChart_1Y" hidden="1">#REF!</definedName>
    <definedName name="__9__123Graph_AChart_1AI" hidden="1">#REF!</definedName>
    <definedName name="__9__123Graph_LBL_ACHART_6" hidden="1">'[1]Input-Actual'!#REF!</definedName>
    <definedName name="__90__123Graph_CChart_9C" hidden="1">#REF!</definedName>
    <definedName name="__91__123Graph_CGRAFICO_20" hidden="1">[2]TASSI2!$AI$7:$AI$19</definedName>
    <definedName name="__92__123Graph_DChart_1AB" hidden="1">#REF!</definedName>
    <definedName name="__93__123Graph_DChart_1B" hidden="1">#REF!</definedName>
    <definedName name="__94__123Graph_DChart_1C" hidden="1">#REF!</definedName>
    <definedName name="__95__123Graph_DChart_1I" hidden="1">#REF!</definedName>
    <definedName name="__96__123Graph_DChart_1J" hidden="1">#REF!</definedName>
    <definedName name="__97__123Graph_DChart_1K" hidden="1">#REF!</definedName>
    <definedName name="__98__123Graph_DChart_1L" hidden="1">#REF!</definedName>
    <definedName name="__99__123Graph_DGRAFICO_20" hidden="1">[2]TASSI2!$AJ$7:$AJ$19</definedName>
    <definedName name="__a1" hidden="1">{"NewCo_View",#N/A,FALSE,"Calculations"}</definedName>
    <definedName name="__a2" hidden="1">{#N/A,#N/A,FALSE,"Hip.Bas";#N/A,#N/A,FALSE,"ventas";#N/A,#N/A,FALSE,"ingre-Año";#N/A,#N/A,FALSE,"ventas-Año";#N/A,#N/A,FALSE,"Costepro";#N/A,#N/A,FALSE,"inversion";#N/A,#N/A,FALSE,"personal";#N/A,#N/A,FALSE,"Gastos-V";#N/A,#N/A,FALSE,"Circulante";#N/A,#N/A,FALSE,"CONSOLI";#N/A,#N/A,FALSE,"Es-Fin";#N/A,#N/A,FALSE,"Margen-P"}</definedName>
    <definedName name="__aa2" hidden="1">{#N/A,#N/A,FALSE,"Hip.Bas";#N/A,#N/A,FALSE,"ventas";#N/A,#N/A,FALSE,"ingre-Año";#N/A,#N/A,FALSE,"ventas-Año";#N/A,#N/A,FALSE,"Costepro";#N/A,#N/A,FALSE,"inversion";#N/A,#N/A,FALSE,"personal";#N/A,#N/A,FALSE,"Gastos-V";#N/A,#N/A,FALSE,"Circulante";#N/A,#N/A,FALSE,"CONSOLI";#N/A,#N/A,FALSE,"Es-Fin";#N/A,#N/A,FALSE,"Margen-P"}</definedName>
    <definedName name="__aa3" hidden="1">{#N/A,#N/A,FALSE,"Hip.Bas";#N/A,#N/A,FALSE,"ventas";#N/A,#N/A,FALSE,"ingre-Año";#N/A,#N/A,FALSE,"ventas-Año";#N/A,#N/A,FALSE,"Costepro";#N/A,#N/A,FALSE,"inversion";#N/A,#N/A,FALSE,"personal";#N/A,#N/A,FALSE,"Gastos-V";#N/A,#N/A,FALSE,"Circulante";#N/A,#N/A,FALSE,"CONSOLI";#N/A,#N/A,FALSE,"Es-Fin";#N/A,#N/A,FALSE,"Margen-P"}</definedName>
    <definedName name="__CC675" hidden="1">{"fis.dbo.r1_datasum"}</definedName>
    <definedName name="__CC678" hidden="1">{"fis.dbo.r1_datasum"}</definedName>
    <definedName name="__dd3" hidden="1">{"CBGMASTER",#N/A,FALSE,"CBG"}</definedName>
    <definedName name="__FDS_HYPERLINK_TOGGLE_STATE__" hidden="1">"ON"</definedName>
    <definedName name="__FTE2" hidden="1">{"NewCo_View",#N/A,FALSE,"Calculations"}</definedName>
    <definedName name="__mis1" hidden="1">{#N/A,#N/A,TRUE,"Totals";#N/A,#N/A,TRUE,"Written Quote Out";#N/A,#N/A,TRUE,"Accepted Quotes";#N/A,#N/A,TRUE,"Application on";#N/A,#N/A,TRUE,"Rejected"}</definedName>
    <definedName name="__mis2" hidden="1">{#N/A,#N/A,FALSE,"Written Quote Out";#N/A,#N/A,FALSE,"Accepted Quotes";#N/A,#N/A,FALSE,"Rejected"}</definedName>
    <definedName name="__nam2" hidden="1">"c2204"</definedName>
    <definedName name="__new1" hidden="1">{#N/A,#N/A,TRUE,"Written Quote Out";#N/A,#N/A,TRUE,"Accepted Quotes"}</definedName>
    <definedName name="__new2" hidden="1">{#N/A,#N/A,TRUE,"Written Quote Out";#N/A,#N/A,TRUE,"Accepted Quotes"}</definedName>
    <definedName name="_1__123Graph_ACHART_1" hidden="1">'[1]Input-Actual'!#REF!</definedName>
    <definedName name="_10__123Graph_XCHART_1" hidden="1">'[1]Input-Actual'!#REF!</definedName>
    <definedName name="_11__123Graph_XCHART_7" hidden="1">'[1]Input-Actual'!#REF!</definedName>
    <definedName name="_2__123Graph_ACHART_5" hidden="1">'[1]Input-Actual'!#REF!</definedName>
    <definedName name="_3__123Graph_ACHART_7" hidden="1">'[1]Input-Actual'!#REF!</definedName>
    <definedName name="_4__123Graph_BCHART_1" hidden="1">'[1]Input-Actual'!#REF!</definedName>
    <definedName name="_5__123Graph_BCHART_5" hidden="1">'[1]Input-Actual'!#REF!</definedName>
    <definedName name="_6__123Graph_BCHART_7" hidden="1">'[1]Input-Actual'!#REF!</definedName>
    <definedName name="_7__123Graph_CCHART_5" hidden="1">'[1]Input-Actual'!#REF!</definedName>
    <definedName name="_8__123Graph_CCHART_7" hidden="1">'[1]Input-Actual'!#REF!</definedName>
    <definedName name="_9__123Graph_LBL_ACHART_6" hidden="1">'[1]Input-Actual'!#REF!</definedName>
    <definedName name="_a1" hidden="1">{"NewCo_View",#N/A,FALSE,"Calculations"}</definedName>
    <definedName name="_a2" hidden="1">{#N/A,#N/A,FALSE,"Hip.Bas";#N/A,#N/A,FALSE,"ventas";#N/A,#N/A,FALSE,"ingre-Año";#N/A,#N/A,FALSE,"ventas-Año";#N/A,#N/A,FALSE,"Costepro";#N/A,#N/A,FALSE,"inversion";#N/A,#N/A,FALSE,"personal";#N/A,#N/A,FALSE,"Gastos-V";#N/A,#N/A,FALSE,"Circulante";#N/A,#N/A,FALSE,"CONSOLI";#N/A,#N/A,FALSE,"Es-Fin";#N/A,#N/A,FALSE,"Margen-P"}</definedName>
    <definedName name="_a3" hidden="1">{"NewCo_View",#N/A,FALSE,"Calculations"}</definedName>
    <definedName name="_aa2" hidden="1">{#N/A,#N/A,FALSE,"Hip.Bas";#N/A,#N/A,FALSE,"ventas";#N/A,#N/A,FALSE,"ingre-Año";#N/A,#N/A,FALSE,"ventas-Año";#N/A,#N/A,FALSE,"Costepro";#N/A,#N/A,FALSE,"inversion";#N/A,#N/A,FALSE,"personal";#N/A,#N/A,FALSE,"Gastos-V";#N/A,#N/A,FALSE,"Circulante";#N/A,#N/A,FALSE,"CONSOLI";#N/A,#N/A,FALSE,"Es-Fin";#N/A,#N/A,FALSE,"Margen-P"}</definedName>
    <definedName name="_aa3" hidden="1">{#N/A,#N/A,FALSE,"Hip.Bas";#N/A,#N/A,FALSE,"ventas";#N/A,#N/A,FALSE,"ingre-Año";#N/A,#N/A,FALSE,"ventas-Año";#N/A,#N/A,FALSE,"Costepro";#N/A,#N/A,FALSE,"inversion";#N/A,#N/A,FALSE,"personal";#N/A,#N/A,FALSE,"Gastos-V";#N/A,#N/A,FALSE,"Circulante";#N/A,#N/A,FALSE,"CONSOLI";#N/A,#N/A,FALSE,"Es-Fin";#N/A,#N/A,FALSE,"Margen-P"}</definedName>
    <definedName name="_BQ4.1" hidden="1">#REF!</definedName>
    <definedName name="_BQ4.2" hidden="1">#REF!</definedName>
    <definedName name="_BQ4.3" hidden="1">#REF!</definedName>
    <definedName name="_CC675" hidden="1">{"fis.dbo.r1_datasum"}</definedName>
    <definedName name="_CC678" hidden="1">{"fis.dbo.r1_datasum"}</definedName>
    <definedName name="_dd3" hidden="1">{"CBGMASTER",#N/A,FALSE,"CBG"}</definedName>
    <definedName name="_DNORC" comment="Refers to a consolidated subsidiary regulated by a domestic non-OSFI authority">"Domestic non-OSFI regulated consolidated"</definedName>
    <definedName name="_FARC" comment="Refers to consolidated subsidiary regulated by a foreign authority">"Foreign regulated consolidated"</definedName>
    <definedName name="_Fill" hidden="1">#REF!</definedName>
    <definedName name="_fill2" hidden="1">#REF!</definedName>
    <definedName name="_Fill3" hidden="1">#REF!</definedName>
    <definedName name="_FillTD" hidden="1">#REF!</definedName>
    <definedName name="_FOBR" comment="Refers to a foreign branch">"Foreign branch"</definedName>
    <definedName name="_FTE2" hidden="1">{"NewCo_View",#N/A,FALSE,"Calculations"}</definedName>
    <definedName name="_Key1" hidden="1">#REF!</definedName>
    <definedName name="_Key2" hidden="1">#REF!</definedName>
    <definedName name="_keys" hidden="1">#REF!</definedName>
    <definedName name="_mis1" hidden="1">{#N/A,#N/A,TRUE,"Totals";#N/A,#N/A,TRUE,"Written Quote Out";#N/A,#N/A,TRUE,"Accepted Quotes";#N/A,#N/A,TRUE,"Application on";#N/A,#N/A,TRUE,"Rejected"}</definedName>
    <definedName name="_mis2" hidden="1">{#N/A,#N/A,FALSE,"Written Quote Out";#N/A,#N/A,FALSE,"Accepted Quotes";#N/A,#N/A,FALSE,"Rejected"}</definedName>
    <definedName name="_nam2" hidden="1">"c2204"</definedName>
    <definedName name="_new1" hidden="1">{#N/A,#N/A,TRUE,"Written Quote Out";#N/A,#N/A,TRUE,"Accepted Quotes"}</definedName>
    <definedName name="_new2" hidden="1">{#N/A,#N/A,TRUE,"Written Quote Out";#N/A,#N/A,TRUE,"Accepted Quotes"}</definedName>
    <definedName name="_Order1" hidden="1">255</definedName>
    <definedName name="_Order2" hidden="1">255</definedName>
    <definedName name="_Parse_In" hidden="1">#REF!</definedName>
    <definedName name="_rtFBNA" comment="Deduction - foreign branch net assets (%)">0.2</definedName>
    <definedName name="_rtFBNVA" comment="Deduction - foreign branch net vested  assets (%)">0.8</definedName>
    <definedName name="_rwDNORS" comment="Risk factor - domestic non-OSFI regulated subsidiary (%)">0.4</definedName>
    <definedName name="_rwFBRN" comment="Risk factor - foreign branch (%)">0.65</definedName>
    <definedName name="_rwFNORS" comment="Risk factor - foreign regulated subsidiary (%)">0.7</definedName>
    <definedName name="_Sort" hidden="1">#REF!</definedName>
    <definedName name="_wrn2" hidden="1">{#N/A,#N/A,TRUE,"Unconsolidated_Summary_Netting";#N/A,#N/A,TRUE,"Unconsol_Div_Summary_Netting";#N/A,#N/A,TRUE,"Unconsolidated_Discl_Netting";#N/A,#N/A,TRUE,"Co.1";#N/A,#N/A,TRUE,"Co.2";#N/A,#N/A,TRUE,"Co.19";#N/A,#N/A,TRUE,"Co.28";#N/A,#N/A,TRUE,"Co.36";#N/A,#N/A,TRUE,"Co.67";#N/A,#N/A,TRUE,"Co.106";#N/A,#N/A,TRUE,"Co.164";#N/A,#N/A,TRUE,"Co.176";#N/A,#N/A,TRUE,"Co.193";#N/A,#N/A,TRUE,"MBank";#N/A,#N/A,TRUE,"Corp_division";#N/A,#N/A,TRUE,"Cdn_division";#N/A,#N/A,TRUE,"US_division";#N/A,#N/A,TRUE,"Rein_division";#N/A,#N/A,TRUE,"Japan_division";#N/A,#N/A,TRUE,"HK_division";#N/A,#N/A,TRUE,"Investment_division"}</definedName>
    <definedName name="_Z_FSKJR" comment="Names of credit Rating Agencies with a common rating scale">Inputs!$A$29:$A$33</definedName>
    <definedName name="A" hidden="1">{"NewCo_View",#N/A,FALSE,"Calculations"}</definedName>
    <definedName name="aa" hidden="1">{#N/A,#N/A,FALSE,"Aging Summary";#N/A,#N/A,FALSE,"Ratio Analysis";#N/A,#N/A,FALSE,"Test 120 Day Accts";#N/A,#N/A,FALSE,"Tickmarks"}</definedName>
    <definedName name="aaa" hidden="1">{#N/A,#N/A,FALSE,"Aging Summary";#N/A,#N/A,FALSE,"Ratio Analysis";#N/A,#N/A,FALSE,"Test 120 Day Accts";#N/A,#N/A,FALSE,"Tickmarks"}</definedName>
    <definedName name="aaa0" hidden="1">{#N/A,#N/A,FALSE,"Aging Summary";#N/A,#N/A,FALSE,"Ratio Analysis";#N/A,#N/A,FALSE,"Test 120 Day Accts";#N/A,#N/A,FALSE,"Tickmarks"}</definedName>
    <definedName name="aaaa" hidden="1">{"fis.dbo.r1_datasum"}</definedName>
    <definedName name="aaaaaa" hidden="1">#N/A</definedName>
    <definedName name="aaaq" hidden="1">{"fis.dbo.r1_datasum"}</definedName>
    <definedName name="aaq" hidden="1">{"fis.dbo.r1_datasum"}</definedName>
    <definedName name="aaqaa" hidden="1">{#N/A,#N/A,TRUE,"Written Quote Out";#N/A,#N/A,TRUE,"Accepted Quotes"}</definedName>
    <definedName name="AB" hidden="1">{"NewCo_View",#N/A,FALSE,"Calculations"}</definedName>
    <definedName name="abnk" hidden="1">{"fis.dbo.r1_datasum"}</definedName>
    <definedName name="abnkq" hidden="1">{"fis.dbo.r1_datasum"}</definedName>
    <definedName name="AcctArea1" hidden="1">#REF!</definedName>
    <definedName name="AcctArea2" hidden="1">#REF!</definedName>
    <definedName name="AcctArea3" hidden="1">#REF!</definedName>
    <definedName name="AcctArea4" hidden="1">#REF!</definedName>
    <definedName name="ACt" hidden="1">#REF!</definedName>
    <definedName name="adae" hidden="1">{#N/A,#N/A,TRUE,"Totals";#N/A,#N/A,TRUE,"Written Quote Out";#N/A,#N/A,TRUE,"Accepted Quotes";#N/A,#N/A,TRUE,"Application on";#N/A,#N/A,TRUE,"Rejected"}</definedName>
    <definedName name="adsf" hidden="1">{"NewCo_View",#N/A,FALSE,"Calculations"}</definedName>
    <definedName name="adt" hidden="1">{"fis.dbo.r1_datasum"}</definedName>
    <definedName name="adtq" hidden="1">{"fis.dbo.r1_datasum"}</definedName>
    <definedName name="afsgf" hidden="1">{#N/A,#N/A,TRUE,"Totals";#N/A,#N/A,TRUE,"Written Quote Out";#N/A,#N/A,TRUE,"Accepted Quotes";#N/A,#N/A,TRUE,"Application on";#N/A,#N/A,TRUE,"Rejected"}</definedName>
    <definedName name="ag" hidden="1">#N/A</definedName>
    <definedName name="agag" hidden="1">{#N/A,#N/A,FALSE,"Aging Summary";#N/A,#N/A,FALSE,"Ratio Analysis";#N/A,#N/A,FALSE,"Test 120 Day Accts";#N/A,#N/A,FALSE,"Tickmarks"}</definedName>
    <definedName name="aksdfsdk" hidden="1">{#N/A,#N/A,FALSE,"Aging Summary";#N/A,#N/A,FALSE,"Ratio Analysis";#N/A,#N/A,FALSE,"Test 120 Day Accts";#N/A,#N/A,FALSE,"Tickmarks"}</definedName>
    <definedName name="al" hidden="1">{"fis.dbo.r1_datasum"}</definedName>
    <definedName name="alq" hidden="1">{"fis.dbo.r1_datasum"}</definedName>
    <definedName name="anscount" hidden="1">1</definedName>
    <definedName name="aq" hidden="1">{"fis.dbo.r1_datasum"}</definedName>
    <definedName name="art" hidden="1">{"fis.dbo.r1_datasum"}</definedName>
    <definedName name="arth" hidden="1">{"fis.dbo.r1_datasum"}</definedName>
    <definedName name="arthq" hidden="1">{"fis.dbo.r1_datasum"}</definedName>
    <definedName name="artq" hidden="1">{"fis.dbo.r1_datasum"}</definedName>
    <definedName name="artwet" hidden="1">{"fis.dbo.r1_datasum"}</definedName>
    <definedName name="artwetq" hidden="1">{"fis.dbo.r1_datasum"}</definedName>
    <definedName name="as" hidden="1">{"fis.dbo.r1_datasum"}</definedName>
    <definedName name="AS2DocOpenMode" hidden="1">"AS2DocumentEdit"</definedName>
    <definedName name="AS2HasNoAutoHeaderFooter" hidden="1">" "</definedName>
    <definedName name="asasda" hidden="1">{#N/A,#N/A,TRUE,"Written Quote Out";#N/A,#N/A,TRUE,"Accepted Quotes"}</definedName>
    <definedName name="asdfasdfsdfsdf" hidden="1">{#N/A,#N/A,FALSE,"Aging Summary";#N/A,#N/A,FALSE,"Ratio Analysis";#N/A,#N/A,FALSE,"Test 120 Day Accts";#N/A,#N/A,FALSE,"Tickmarks"}</definedName>
    <definedName name="asetayew" hidden="1">{"fis.dbo.r1_datasum"}</definedName>
    <definedName name="asetayewq" hidden="1">{"fis.dbo.r1_datasum"}</definedName>
    <definedName name="asetse" hidden="1">{"fis.dbo.r1_datasum"}</definedName>
    <definedName name="asf" hidden="1">{"NewCo_View",#N/A,FALSE,"Calculations"}</definedName>
    <definedName name="asfafq" hidden="1">#N/A</definedName>
    <definedName name="Asia" hidden="1">{"NewCo_View",#N/A,FALSE,"Calculations"}</definedName>
    <definedName name="asq" hidden="1">{"fis.dbo.r1_datasum"}</definedName>
    <definedName name="assets" hidden="1">{"fis.dbo.r1_datasum"}</definedName>
    <definedName name="atrwa" hidden="1">{"fis.dbo.r1_datasum"}</definedName>
    <definedName name="atrwaq" hidden="1">{"fis.dbo.r1_datasum"}</definedName>
    <definedName name="atwae" hidden="1">{"fis.dbo.r1_datasum"}</definedName>
    <definedName name="atwaeq" hidden="1">{"fis.dbo.r1_datasum"}</definedName>
    <definedName name="Aufwendungen" hidden="1">{#N/A,#N/A,FALSE,"Aging Summary";#N/A,#N/A,FALSE,"Ratio Analysis";#N/A,#N/A,FALSE,"Test 120 Day Accts";#N/A,#N/A,FALSE,"Tickmarks"}</definedName>
    <definedName name="avaaaaav" hidden="1">#N/A</definedName>
    <definedName name="awtswe" hidden="1">{"fis.dbo.r1_datasum"}</definedName>
    <definedName name="awtsweq" hidden="1">{"fis.dbo.r1_datasum"}</definedName>
    <definedName name="ax" hidden="1">{"NewCo_View",#N/A,FALSE,"Calculations"}</definedName>
    <definedName name="b" hidden="1">{"NewCo_View",#N/A,FALSE,"Calculations"}</definedName>
    <definedName name="BAC_EHS" hidden="1">{"BAC_CBG",#N/A,FALSE,"BAC_CBG"}</definedName>
    <definedName name="bbb" hidden="1">{#N/A,#N/A,FALSE,"Aging Summary";#N/A,#N/A,FALSE,"Ratio Analysis";#N/A,#N/A,FALSE,"Test 120 Day Accts";#N/A,#N/A,FALSE,"Tickmarks"}</definedName>
    <definedName name="bbbbbb" hidden="1">{"fis.dbo.r1_datasum"}</definedName>
    <definedName name="bcn" hidden="1">{#N/A,#N/A,FALSE,"Written Quote Out";#N/A,#N/A,FALSE,"Accepted Quotes";#N/A,#N/A,FALSE,"Rejected"}</definedName>
    <definedName name="bcx" hidden="1">{#N/A,#N/A,TRUE,"Written Quote Out";#N/A,#N/A,TRUE,"Accepted Quotes"}</definedName>
    <definedName name="bert" hidden="1">{"fis.dbo.r1_datasum"}</definedName>
    <definedName name="bgfg" hidden="1">{#N/A,#N/A,TRUE,"Totals";#N/A,#N/A,TRUE,"Written Quote Out";#N/A,#N/A,TRUE,"Accepted Quotes";#N/A,#N/A,TRUE,"Application on";#N/A,#N/A,TRUE,"Rejected"}</definedName>
    <definedName name="bhdh" hidden="1">{#N/A,#N/A,TRUE,"Written Quote Out";#N/A,#N/A,TRUE,"Accepted Quotes"}</definedName>
    <definedName name="bk" hidden="1">{"fis.dbo.r1_datasum"}</definedName>
    <definedName name="bkghk" hidden="1">{#N/A,#N/A,TRUE,"Written Quote Out";#N/A,#N/A,TRUE,"Accepted Quotes"}</definedName>
    <definedName name="bkq" hidden="1">{"fis.dbo.r1_datasum"}</definedName>
    <definedName name="bnhfh" hidden="1">{#N/A,#N/A,TRUE,"Written Quote Out";#N/A,#N/A,TRUE,"Accepted Quotes"}</definedName>
    <definedName name="brian" hidden="1">{"NewCo_View",#N/A,FALSE,"Calculations"}</definedName>
    <definedName name="bvx" hidden="1">{#N/A,#N/A,TRUE,"Totals";#N/A,#N/A,TRUE,"Written Quote Out";#N/A,#N/A,TRUE,"Accepted Quotes";#N/A,#N/A,TRUE,"Application on";#N/A,#N/A,TRUE,"Rejected"}</definedName>
    <definedName name="Canada" hidden="1">{"NewCo_View",#N/A,FALSE,"Calculations"}</definedName>
    <definedName name="CanadianInvestment" hidden="1">{"NewCo_View",#N/A,FALSE,"Calculations"}</definedName>
    <definedName name="cbncf" hidden="1">{#N/A,#N/A,TRUE,"Totals";#N/A,#N/A,TRUE,"Written Quote Out";#N/A,#N/A,TRUE,"Accepted Quotes";#N/A,#N/A,TRUE,"Application on";#N/A,#N/A,TRUE,"Rejected"}</definedName>
    <definedName name="ccc" hidden="1">{"NewCo_View",#N/A,FALSE,"Calculations"}</definedName>
    <definedName name="ccfddd" hidden="1">{#N/A,#N/A,TRUE,"Written Quote Out";#N/A,#N/A,TRUE,"Accepted Quotes"}</definedName>
    <definedName name="cert" hidden="1">{"fis.dbo.r1_datasum"}</definedName>
    <definedName name="cert1" hidden="1">{"fis.dbo.r1_datasum"}</definedName>
    <definedName name="cert11" hidden="1">{"fis.dbo.r1_datasum"}</definedName>
    <definedName name="cert19" hidden="1">{"fis.dbo.r1_datasum"}</definedName>
    <definedName name="cert1q" hidden="1">{"fis.dbo.r1_datasum"}</definedName>
    <definedName name="cert2" hidden="1">{"fis.dbo.r1_datasum"}</definedName>
    <definedName name="cert9" hidden="1">{"fis.dbo.r1_datasum"}</definedName>
    <definedName name="certq" hidden="1">{"fis.dbo.r1_datasum"}</definedName>
    <definedName name="cfd" hidden="1">{#N/A,#N/A,FALSE,"Written Quote Out";#N/A,#N/A,FALSE,"Accepted Quotes";#N/A,#N/A,FALSE,"Rejected"}</definedName>
    <definedName name="cfill" hidden="1">#REF!</definedName>
    <definedName name="ChangeRange" hidden="1">#N/A</definedName>
    <definedName name="chf" hidden="1">{"NewCo_View",#N/A,FALSE,"Calculations"}</definedName>
    <definedName name="chyu" hidden="1">{#N/A,#N/A,TRUE,"Written Quote Out";#N/A,#N/A,TRUE,"Accepted Quotes"}</definedName>
    <definedName name="cnf" hidden="1">{#N/A,#N/A,TRUE,"Written Quote Out";#N/A,#N/A,TRUE,"Accepted Quotes"}</definedName>
    <definedName name="ContentsHelp" hidden="1">#N/A</definedName>
    <definedName name="Corporate" hidden="1">{"NewCo_View",#N/A,FALSE,"Calculations"}</definedName>
    <definedName name="COSTEUR" hidden="1">{#N/A,#N/A,FALSE,"Hip.Bas";#N/A,#N/A,FALSE,"ventas";#N/A,#N/A,FALSE,"ingre-Año";#N/A,#N/A,FALSE,"ventas-Año";#N/A,#N/A,FALSE,"Costepro";#N/A,#N/A,FALSE,"inversion";#N/A,#N/A,FALSE,"personal";#N/A,#N/A,FALSE,"Gastos-V";#N/A,#N/A,FALSE,"Circulante";#N/A,#N/A,FALSE,"CONSOLI";#N/A,#N/A,FALSE,"Es-Fin";#N/A,#N/A,FALSE,"Margen-P"}</definedName>
    <definedName name="CreateTable" hidden="1">#N/A</definedName>
    <definedName name="cursource" hidden="1">"SQLServer"</definedName>
    <definedName name="cvb" hidden="1">{"fis.dbo.r1_datasum"}</definedName>
    <definedName name="cvhfdh" hidden="1">{#N/A,#N/A,TRUE,"Written Quote Out";#N/A,#N/A,TRUE,"Accepted Quotes"}</definedName>
    <definedName name="DataArea1" hidden="1">#REF!</definedName>
    <definedName name="DataArea2" hidden="1">#REF!</definedName>
    <definedName name="DataArea3" hidden="1">#REF!</definedName>
    <definedName name="DataArea4" hidden="1">#REF!</definedName>
    <definedName name="dbase_char_set" hidden="1">1</definedName>
    <definedName name="dbase_compatibility" hidden="1">1</definedName>
    <definedName name="dbase_dflt" hidden="1">TRUE</definedName>
    <definedName name="dd" hidden="1">#N/A</definedName>
    <definedName name="ddcbg" hidden="1">{#N/A,#N/A,FALSE,"Written Quote Out";#N/A,#N/A,FALSE,"Accepted Quotes";#N/A,#N/A,FALSE,"Rejected"}</definedName>
    <definedName name="ddd" hidden="1">{"SYN",#N/A,FALSE,"SYN"}</definedName>
    <definedName name="DDDD" hidden="1">{"SYN",#N/A,FALSE,"SYN"}</definedName>
    <definedName name="ddddd" hidden="1">{#N/A,#N/A,TRUE,"Written Quote Out";#N/A,#N/A,TRUE,"Accepted Quotes"}</definedName>
    <definedName name="dddddd" hidden="1">{"CBGMASTER",#N/A,FALSE,"CBG"}</definedName>
    <definedName name="ddfh" hidden="1">{"NewCo_View",#N/A,FALSE,"Calculations"}</definedName>
    <definedName name="dds" hidden="1">{"NewCo_View",#N/A,FALSE,"Calculations"}</definedName>
    <definedName name="ddv" hidden="1">{#N/A,#N/A,TRUE,"Totals";#N/A,#N/A,TRUE,"Written Quote Out";#N/A,#N/A,TRUE,"Accepted Quotes";#N/A,#N/A,TRUE,"Application on";#N/A,#N/A,TRUE,"Rejected"}</definedName>
    <definedName name="DeleteRange" hidden="1">#N/A</definedName>
    <definedName name="DeleteTable" hidden="1">#N/A</definedName>
    <definedName name="dert" hidden="1">{"fis.dbo.r1_datasum"}</definedName>
    <definedName name="dfdf" hidden="1">{#N/A,#N/A,FALSE,"Written Quote Out";#N/A,#N/A,FALSE,"Accepted Quotes";#N/A,#N/A,FALSE,"Rejected"}</definedName>
    <definedName name="dfdfx" hidden="1">{#N/A,#N/A,FALSE,"Written Quote Out";#N/A,#N/A,FALSE,"Accepted Quotes";#N/A,#N/A,FALSE,"Rejected"}</definedName>
    <definedName name="dfere" hidden="1">{#N/A,#N/A,FALSE,"Written Quote Out";#N/A,#N/A,FALSE,"Accepted Quotes";#N/A,#N/A,FALSE,"Rejected"}</definedName>
    <definedName name="dfgdg" hidden="1">{"NewCo_View",#N/A,FALSE,"Calculations"}</definedName>
    <definedName name="dfhfd" hidden="1">{"NewCo_View",#N/A,FALSE,"Calculations"}</definedName>
    <definedName name="dfill" hidden="1">#REF!</definedName>
    <definedName name="dfsaf" hidden="1">{#N/A,#N/A,TRUE,"Written Quote Out";#N/A,#N/A,TRUE,"Accepted Quotes"}</definedName>
    <definedName name="dgd" hidden="1">{#N/A,#N/A,TRUE,"Written Quote Out";#N/A,#N/A,TRUE,"Accepted Quotes"}</definedName>
    <definedName name="dgdd" hidden="1">{"NewCo_View",#N/A,FALSE,"Calculations"}</definedName>
    <definedName name="dghdh" hidden="1">{#N/A,#N/A,TRUE,"Written Quote Out";#N/A,#N/A,TRUE,"Accepted Quotes"}</definedName>
    <definedName name="dhfd" hidden="1">{"NewCo_View",#N/A,FALSE,"Calculations"}</definedName>
    <definedName name="dhfds" hidden="1">{#N/A,#N/A,FALSE,"Written Quote Out";#N/A,#N/A,FALSE,"Accepted Quotes";#N/A,#N/A,FALSE,"Rejected"}</definedName>
    <definedName name="djhu" hidden="1">{#N/A,#N/A,TRUE,"Written Quote Out";#N/A,#N/A,TRUE,"Accepted Quotes"}</definedName>
    <definedName name="dsdss" hidden="1">{#N/A,#N/A,TRUE,"Written Quote Out";#N/A,#N/A,TRUE,"Accepted Quotes"}</definedName>
    <definedName name="dse" hidden="1">{#N/A,#N/A,FALSE,"Aging Summary";#N/A,#N/A,FALSE,"Ratio Analysis";#N/A,#N/A,FALSE,"Test 120 Day Accts";#N/A,#N/A,FALSE,"Tickmarks"}</definedName>
    <definedName name="dsgds" hidden="1">{"NewCo_View",#N/A,FALSE,"Calculations"}</definedName>
    <definedName name="efill" hidden="1">#REF!</definedName>
    <definedName name="Eigenkapital" hidden="1">{#N/A,#N/A,FALSE,"Aging Summary";#N/A,#N/A,FALSE,"Ratio Analysis";#N/A,#N/A,FALSE,"Test 120 Day Accts";#N/A,#N/A,FALSE,"Tickmarks"}</definedName>
    <definedName name="Eigenkapitalplanung" hidden="1">{#N/A,#N/A,FALSE,"Aging Summary";#N/A,#N/A,FALSE,"Ratio Analysis";#N/A,#N/A,FALSE,"Test 120 Day Accts";#N/A,#N/A,FALSE,"Tickmarks"}</definedName>
    <definedName name="EK" hidden="1">{#N/A,#N/A,FALSE,"Aging Summary";#N/A,#N/A,FALSE,"Ratio Analysis";#N/A,#N/A,FALSE,"Test 120 Day Accts";#N/A,#N/A,FALSE,"Tickmarks"}</definedName>
    <definedName name="erwr" hidden="1">{#N/A,#N/A,FALSE,"Written Quote Out";#N/A,#N/A,FALSE,"Accepted Quotes";#N/A,#N/A,FALSE,"Rejected"}</definedName>
    <definedName name="expcategory" hidden="1">{#N/A,#N/A,TRUE,"Written Quote Out";#N/A,#N/A,TRUE,"Accepted Quotes"}</definedName>
    <definedName name="expensetrenda" hidden="1">{"NewCo_View",#N/A,FALSE,"Calculations"}</definedName>
    <definedName name="f" hidden="1">#REF!</definedName>
    <definedName name="fddv" hidden="1">{#N/A,#N/A,TRUE,"Written Quote Out";#N/A,#N/A,TRUE,"Accepted Quotes"}</definedName>
    <definedName name="fdfd" hidden="1">{"NewCo_View",#N/A,FALSE,"Calculations"}</definedName>
    <definedName name="fdfdfd" hidden="1">{"NewCo_View",#N/A,FALSE,"Calculations"}</definedName>
    <definedName name="fdgdf" hidden="1">{#N/A,#N/A,FALSE,"Written Quote Out";#N/A,#N/A,FALSE,"Accepted Quotes";#N/A,#N/A,FALSE,"Rejected"}</definedName>
    <definedName name="fdgsd" hidden="1">{#N/A,#N/A,TRUE,"Totals";#N/A,#N/A,TRUE,"Written Quote Out";#N/A,#N/A,TRUE,"Accepted Quotes";#N/A,#N/A,TRUE,"Application on";#N/A,#N/A,TRUE,"Rejected"}</definedName>
    <definedName name="fdgsdfh" hidden="1">{"NewCo_View",#N/A,FALSE,"Calculations"}</definedName>
    <definedName name="fdr" hidden="1">{"NewCo_View",#N/A,FALSE,"Calculations"}</definedName>
    <definedName name="fds" hidden="1">{#N/A,#N/A,TRUE,"Totals";#N/A,#N/A,TRUE,"Written Quote Out";#N/A,#N/A,TRUE,"Accepted Quotes";#N/A,#N/A,TRUE,"Application on";#N/A,#N/A,TRUE,"Rejected"}</definedName>
    <definedName name="fefer4" hidden="1">{#N/A,#N/A,TRUE,"Written Quote Out";#N/A,#N/A,TRUE,"Accepted Quotes"}</definedName>
    <definedName name="fert" hidden="1">{"fis.dbo.r1_datasum"}</definedName>
    <definedName name="ffdvbvb" hidden="1">{#N/A,#N/A,TRUE,"Written Quote Out";#N/A,#N/A,TRUE,"Accepted Quotes"}</definedName>
    <definedName name="fff" hidden="1">{#N/A,#N/A,FALSE,"Aging Summary";#N/A,#N/A,FALSE,"Ratio Analysis";#N/A,#N/A,FALSE,"Test 120 Day Accts";#N/A,#N/A,FALSE,"Tickmarks"}</definedName>
    <definedName name="fffc" hidden="1">{#N/A,#N/A,TRUE,"Written Quote Out";#N/A,#N/A,TRUE,"Accepted Quotes"}</definedName>
    <definedName name="fffff" hidden="1">#REF!</definedName>
    <definedName name="fgd" hidden="1">{"NewCo_View",#N/A,FALSE,"Calculations"}</definedName>
    <definedName name="fgdfg" hidden="1">{#N/A,#N/A,TRUE,"Written Quote Out";#N/A,#N/A,TRUE,"Accepted Quotes"}</definedName>
    <definedName name="fggty" hidden="1">{"NewCo_View",#N/A,FALSE,"Calculations"}</definedName>
    <definedName name="fgh" hidden="1">{"NewCo_View",#N/A,FALSE,"Calculations"}</definedName>
    <definedName name="fhfjh" hidden="1">{#N/A,#N/A,TRUE,"Totals";#N/A,#N/A,TRUE,"Written Quote Out";#N/A,#N/A,TRUE,"Accepted Quotes";#N/A,#N/A,TRUE,"Application on";#N/A,#N/A,TRUE,"Rejected"}</definedName>
    <definedName name="fhthf" hidden="1">{"NewCo_View",#N/A,FALSE,"Calculations"}</definedName>
    <definedName name="Fixed" hidden="1">{"NewCo_View",#N/A,FALSE,"Calculations"}</definedName>
    <definedName name="fjf" hidden="1">{#N/A,#N/A,TRUE,"Totals";#N/A,#N/A,TRUE,"Written Quote Out";#N/A,#N/A,TRUE,"Accepted Quotes";#N/A,#N/A,TRUE,"Application on";#N/A,#N/A,TRUE,"Rejected"}</definedName>
    <definedName name="fjh" hidden="1">{"NewCo_View",#N/A,FALSE,"Calculations"}</definedName>
    <definedName name="fjhf" hidden="1">{#N/A,#N/A,FALSE,"Written Quote Out";#N/A,#N/A,FALSE,"Accepted Quotes";#N/A,#N/A,FALSE,"Rejected"}</definedName>
    <definedName name="fnhf" hidden="1">{#N/A,#N/A,TRUE,"Totals";#N/A,#N/A,TRUE,"Written Quote Out";#N/A,#N/A,TRUE,"Accepted Quotes";#N/A,#N/A,TRUE,"Application on";#N/A,#N/A,TRUE,"Rejected"}</definedName>
    <definedName name="fsg" hidden="1">{"NewCo_View",#N/A,FALSE,"Calculations"}</definedName>
    <definedName name="FTE" hidden="1">{"NewCo_View",#N/A,FALSE,"Calculations"}</definedName>
    <definedName name="FTEv2" hidden="1">{"NewCo_View",#N/A,FALSE,"Calculations"}</definedName>
    <definedName name="ftgc" hidden="1">{#N/A,#N/A,TRUE,"Totals";#N/A,#N/A,TRUE,"Written Quote Out";#N/A,#N/A,TRUE,"Accepted Quotes";#N/A,#N/A,TRUE,"Application on";#N/A,#N/A,TRUE,"Rejected"}</definedName>
    <definedName name="fury" hidden="1">{"NewCo_View",#N/A,FALSE,"Calculations"}</definedName>
    <definedName name="gdfg" hidden="1">{#N/A,#N/A,TRUE,"Written Quote Out";#N/A,#N/A,TRUE,"Accepted Quotes"}</definedName>
    <definedName name="gesamt" hidden="1">{"AuM_Aggr._Ytd_Mngmt_Format",#N/A,FALSE,"AggregationYtd";"AuM_Aggr_Ytd_dtEinh",#N/A,FALSE,"AggregationYtd";"AuM_Aggr_Ytd_englEinh_Format",#N/A,FALSE,"AggregationYtd";"AuM_Aggr_Ytd_ZKE_Format",#N/A,FALSE,"AggregationYtd"}</definedName>
    <definedName name="gfd" hidden="1">{#N/A,#N/A,TRUE,"Written Quote Out";#N/A,#N/A,TRUE,"Accepted Quotes"}</definedName>
    <definedName name="gfdg" hidden="1">{#N/A,#N/A,TRUE,"Totals";#N/A,#N/A,TRUE,"Written Quote Out";#N/A,#N/A,TRUE,"Accepted Quotes";#N/A,#N/A,TRUE,"Application on";#N/A,#N/A,TRUE,"Rejected"}</definedName>
    <definedName name="gfg" hidden="1">{"NewCo_View",#N/A,FALSE,"Calculations"}</definedName>
    <definedName name="gfhgng" hidden="1">{#N/A,#N/A,TRUE,"Written Quote Out";#N/A,#N/A,TRUE,"Accepted Quotes"}</definedName>
    <definedName name="gfjfg" hidden="1">{#N/A,#N/A,TRUE,"Written Quote Out";#N/A,#N/A,TRUE,"Accepted Quotes"}</definedName>
    <definedName name="gfsg" hidden="1">{#N/A,#N/A,TRUE,"Written Quote Out";#N/A,#N/A,TRUE,"Accepted Quotes"}</definedName>
    <definedName name="ggg" hidden="1">{#N/A,#N/A,FALSE,"Aging Summary";#N/A,#N/A,FALSE,"Ratio Analysis";#N/A,#N/A,FALSE,"Test 120 Day Accts";#N/A,#N/A,FALSE,"Tickmarks"}</definedName>
    <definedName name="ggggg" hidden="1">{"fis.dbo.r1_datasum"}</definedName>
    <definedName name="ggggggg" hidden="1">{"fis.dbo.r1_datasum"}</definedName>
    <definedName name="ghd" hidden="1">{#N/A,#N/A,FALSE,"Aging Summary";#N/A,#N/A,FALSE,"Ratio Analysis";#N/A,#N/A,FALSE,"Test 120 Day Accts";#N/A,#N/A,FALSE,"Tickmarks"}</definedName>
    <definedName name="ghfh" hidden="1">{#N/A,#N/A,FALSE,"Written Quote Out";#N/A,#N/A,FALSE,"Accepted Quotes";#N/A,#N/A,FALSE,"Rejected"}</definedName>
    <definedName name="ghfjf" hidden="1">{#N/A,#N/A,FALSE,"Written Quote Out";#N/A,#N/A,FALSE,"Accepted Quotes";#N/A,#N/A,FALSE,"Rejected"}</definedName>
    <definedName name="ghhf" hidden="1">{"NewCo_View",#N/A,FALSE,"Calculations"}</definedName>
    <definedName name="ghhfdc" hidden="1">{"NewCo_View",#N/A,FALSE,"Calculations"}</definedName>
    <definedName name="ghjg" hidden="1">{"NewCo_View",#N/A,FALSE,"Calculations"}</definedName>
    <definedName name="ghjgh" hidden="1">{#N/A,#N/A,TRUE,"Totals";#N/A,#N/A,TRUE,"Written Quote Out";#N/A,#N/A,TRUE,"Accepted Quotes";#N/A,#N/A,TRUE,"Application on";#N/A,#N/A,TRUE,"Rejected"}</definedName>
    <definedName name="ghjt" hidden="1">{#N/A,#N/A,TRUE,"Written Quote Out";#N/A,#N/A,TRUE,"Accepted Quotes"}</definedName>
    <definedName name="GIM" hidden="1">{"NewCo_View",#N/A,FALSE,"Calculations"}</definedName>
    <definedName name="gjgf" hidden="1">{"NewCo_View",#N/A,FALSE,"Calculations"}</definedName>
    <definedName name="gjgh" hidden="1">{#N/A,#N/A,TRUE,"Written Quote Out";#N/A,#N/A,TRUE,"Accepted Quotes"}</definedName>
    <definedName name="gkgk" hidden="1">{"NewCo_View",#N/A,FALSE,"Calculations"}</definedName>
    <definedName name="GlobalInvestmentMgmt" hidden="1">{"NewCo_View",#N/A,FALSE,"Calculations"}</definedName>
    <definedName name="grfgr" hidden="1">{#N/A,#N/A,TRUE,"Written Quote Out";#N/A,#N/A,TRUE,"Accepted Quotes"}</definedName>
    <definedName name="gsgs" hidden="1">{"NewCo_View",#N/A,FALSE,"Calculations"}</definedName>
    <definedName name="gsgsg" hidden="1">{#N/A,#N/A,TRUE,"Written Quote Out";#N/A,#N/A,TRUE,"Accepted Quotes"}</definedName>
    <definedName name="gtr" hidden="1">{#N/A,#N/A,FALSE,"Aging Summary";#N/A,#N/A,FALSE,"Ratio Analysis";#N/A,#N/A,FALSE,"Test 120 Day Accts";#N/A,#N/A,FALSE,"Tickmarks"}</definedName>
    <definedName name="gxg" hidden="1">{#N/A,#N/A,TRUE,"Written Quote Out";#N/A,#N/A,TRUE,"Accepted Quotes"}</definedName>
    <definedName name="h" hidden="1">{"fis.dbo.r1_datasum"}</definedName>
    <definedName name="hdf" hidden="1">{#N/A,#N/A,FALSE,"Written Quote Out";#N/A,#N/A,FALSE,"Accepted Quotes";#N/A,#N/A,FALSE,"Rejected"}</definedName>
    <definedName name="hdfgh" hidden="1">{#N/A,#N/A,TRUE,"Written Quote Out";#N/A,#N/A,TRUE,"Accepted Quotes"}</definedName>
    <definedName name="hdhddd" hidden="1">{#N/A,#N/A,TRUE,"Totals";#N/A,#N/A,TRUE,"Written Quote Out";#N/A,#N/A,TRUE,"Accepted Quotes";#N/A,#N/A,TRUE,"Application on";#N/A,#N/A,TRUE,"Rejected"}</definedName>
    <definedName name="help" hidden="1">{"fis.dbo.r1_datasum"}</definedName>
    <definedName name="Henaire" hidden="1">{"fis.dbo.r1_datasum"}</definedName>
    <definedName name="hfgdh" hidden="1">{"NewCo_View",#N/A,FALSE,"Calculations"}</definedName>
    <definedName name="hfjgf" hidden="1">{"NewCo_View",#N/A,FALSE,"Calculations"}</definedName>
    <definedName name="hgb" hidden="1">{#N/A,#N/A,FALSE,"Written Quote Out";#N/A,#N/A,FALSE,"Accepted Quotes";#N/A,#N/A,FALSE,"Rejected"}</definedName>
    <definedName name="hgf" hidden="1">{"NewCo_View",#N/A,FALSE,"Calculations"}</definedName>
    <definedName name="hgfh" hidden="1">{#N/A,#N/A,TRUE,"Totals";#N/A,#N/A,TRUE,"Written Quote Out";#N/A,#N/A,TRUE,"Accepted Quotes";#N/A,#N/A,TRUE,"Application on";#N/A,#N/A,TRUE,"Rejected"}</definedName>
    <definedName name="hgjg" hidden="1">{#N/A,#N/A,TRUE,"Written Quote Out";#N/A,#N/A,TRUE,"Accepted Quotes"}</definedName>
    <definedName name="hgjgh" hidden="1">{#N/A,#N/A,TRUE,"Written Quote Out";#N/A,#N/A,TRUE,"Accepted Quotes"}</definedName>
    <definedName name="hhhf" hidden="1">{#N/A,#N/A,TRUE,"Written Quote Out";#N/A,#N/A,TRUE,"Accepted Quotes"}</definedName>
    <definedName name="hhjhjf" hidden="1">{"NewCo_View",#N/A,FALSE,"Calculations"}</definedName>
    <definedName name="hj" hidden="1">{"NewCo_View",#N/A,FALSE,"Calculations"}</definedName>
    <definedName name="hjfd" hidden="1">{#N/A,#N/A,FALSE,"Written Quote Out";#N/A,#N/A,FALSE,"Accepted Quotes";#N/A,#N/A,FALSE,"Rejected"}</definedName>
    <definedName name="hjg" hidden="1">{"NewCo_View",#N/A,FALSE,"Calculations"}</definedName>
    <definedName name="hjo" hidden="1">{#N/A,#N/A,TRUE,"Written Quote Out";#N/A,#N/A,TRUE,"Accepted Quotes"}</definedName>
    <definedName name="hkgm" hidden="1">{#N/A,#N/A,TRUE,"Written Quote Out";#N/A,#N/A,TRUE,"Accepted Quotes"}</definedName>
    <definedName name="hkh" hidden="1">{"NewCo_View",#N/A,FALSE,"Calculations"}</definedName>
    <definedName name="hnjgf" hidden="1">{#N/A,#N/A,FALSE,"Written Quote Out";#N/A,#N/A,FALSE,"Accepted Quotes";#N/A,#N/A,FALSE,"Rejected"}</definedName>
    <definedName name="hsd" hidden="1">{#N/A,#N/A,TRUE,"Written Quote Out";#N/A,#N/A,TRUE,"Accepted Quotes"}</definedName>
    <definedName name="HTML_CodePage" hidden="1">1252</definedName>
    <definedName name="HTML_Control" hidden="1">{"'Sheet1'!$A$1:$H$145"}</definedName>
    <definedName name="HTML_Description" hidden="1">""</definedName>
    <definedName name="HTML_Email" hidden="1">""</definedName>
    <definedName name="HTML_Header" hidden="1">"Country Risk Premiums"</definedName>
    <definedName name="HTML_LastUpdate" hidden="1">"2/19/99"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HD:HomePageStuff:New_Home_Page:datafile:ctryprem.html"</definedName>
    <definedName name="HTML_Title" hidden="1">"Country Risk Premiums"</definedName>
    <definedName name="hyuy" hidden="1">{#N/A,#N/A,TRUE,"Written Quote Out";#N/A,#N/A,TRUE,"Accepted Quotes"}</definedName>
    <definedName name="i" hidden="1">{"fis.dbo.r1_datasum"}</definedName>
    <definedName name="iert" hidden="1">{"fis.dbo.r1_datasum"}</definedName>
    <definedName name="ii" hidden="1">{"fis.dbo.r1_datasum"}</definedName>
    <definedName name="iii" hidden="1">{"fis.dbo.r1_datasum"}</definedName>
    <definedName name="imj" hidden="1">{#N/A,#N/A,FALSE,"Aging Summary";#N/A,#N/A,FALSE,"Ratio Analysis";#N/A,#N/A,FALSE,"Test 120 Day Accts";#N/A,#N/A,FALSE,"Tickmarks"}</definedName>
    <definedName name="Ins" hidden="1">{"fis.dbo.r1_datasum"}</definedName>
    <definedName name="int_ext_sel" hidden="1">2</definedName>
    <definedName name="Investments" hidden="1">{"NewCo_View",#N/A,FALSE,"Calculations"}</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ENCY" hidden="1">"c8960"</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OVER_SHARES" hidden="1">"c1349"</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ATERAL_TYPE" hidden="1">"c8954"</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V_AMOUNT" hidden="1">"c3041"</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ACT_OR_EST_CIQ" hidden="1">"c4841"</definedName>
    <definedName name="IQ_EBIT_SBC_GW_ACT_OR_EST" hidden="1">"c4320"</definedName>
    <definedName name="IQ_EBIT_SBC_GW_ACT_OR_EST_CIQ" hidden="1">"c4845"</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HIGH_EST" hidden="1">"c370"</definedName>
    <definedName name="IQ_EBITDA_HIGH_EST_CIQ" hidden="1">"c3624"</definedName>
    <definedName name="IQ_EBITDA_HIGH_EST_REUT" hidden="1">"c3642"</definedName>
    <definedName name="IQ_EBITDA_INT" hidden="1">"c373"</definedName>
    <definedName name="IQ_EBITDA_LOW_EST" hidden="1">"c371"</definedName>
    <definedName name="IQ_EBITDA_LOW_EST_CIQ" hidden="1">"c3625"</definedName>
    <definedName name="IQ_EBITDA_LOW_EST_REUT" hidden="1">"c3643"</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GW_ACT_OR_EST" hidden="1">"c4354"</definedName>
    <definedName name="IQ_EBT_SBC_GW_ACT_OR_EST_CIQ" hidden="1">"c4879"</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P" hidden="1">"c8880"</definedName>
    <definedName name="IQ_EPS_AP_ABS" hidden="1">"c8899"</definedName>
    <definedName name="IQ_EPS_EST" hidden="1">"c399"</definedName>
    <definedName name="IQ_EPS_EST_CIQ" hidden="1">"c4994"</definedName>
    <definedName name="IQ_EPS_EST_REUT" hidden="1">"c5453"</definedName>
    <definedName name="IQ_EPS_GW_ACT_OR_EST_CIQ" hidden="1">"c5066"</definedName>
    <definedName name="IQ_EPS_GW_EST" hidden="1">"c1737"</definedName>
    <definedName name="IQ_EPS_GW_EST_CIQ" hidden="1">"c4723"</definedName>
    <definedName name="IQ_EPS_GW_EST_REUT" hidden="1">"c5389"</definedName>
    <definedName name="IQ_EPS_GW_HIGH_EST" hidden="1">"c1739"</definedName>
    <definedName name="IQ_EPS_GW_HIGH_EST_CIQ" hidden="1">"c4725"</definedName>
    <definedName name="IQ_EPS_GW_HIGH_EST_REUT" hidden="1">"c5391"</definedName>
    <definedName name="IQ_EPS_GW_LOW_EST" hidden="1">"c1740"</definedName>
    <definedName name="IQ_EPS_GW_LOW_EST_CIQ" hidden="1">"c4726"</definedName>
    <definedName name="IQ_EPS_GW_LOW_EST_REUT" hidden="1">"c5392"</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_CIQ" hidden="1">"c5067"</definedName>
    <definedName name="IQ_EPS_REPORTED_EST" hidden="1">"c1744"</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GW_ACT_OR_EST" hidden="1">"c4380"</definedName>
    <definedName name="IQ_EPS_SBC_GW_ACT_OR_EST_CIQ" hidden="1">"c4905"</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EPS" hidden="1">"c1648"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FFO_REUT" hidden="1">"c3843"</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EPS_DIFF" hidden="1">"c1864"</definedName>
    <definedName name="IQ_EST_EPS_GROWTH_1YR" hidden="1">"c1636"</definedName>
    <definedName name="IQ_EST_EPS_GROWTH_1YR_CIQ" hidden="1">"c3628"</definedName>
    <definedName name="IQ_EST_EPS_GROWTH_1YR_REUT" hidden="1">"c3646"</definedName>
    <definedName name="IQ_EST_EPS_GROWTH_5YR" hidden="1">"c1655"</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REUT" hidden="1">"c3633"</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URPRISE" hidden="1">"c1635"</definedName>
    <definedName name="IQ_EST_FFO_DIFF_REUT" hidden="1">"c3890"</definedName>
    <definedName name="IQ_EST_FFO_SURPRISE_PERCENT_REUT" hidden="1">"c3891"</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 hidden="1">"c4435"</definedName>
    <definedName name="IQ_FFO_ADJ_ACT_OR_EST_CIQ" hidden="1">"c4960"</definedName>
    <definedName name="IQ_FFO_EST_REUT" hidden="1">"c3837"</definedName>
    <definedName name="IQ_FFO_HIGH_EST_REUT" hidden="1">"c3839"</definedName>
    <definedName name="IQ_FFO_LOW_EST_REUT" hidden="1">"c3840"</definedName>
    <definedName name="IQ_FFO_MEDIAN_EST_REUT" hidden="1">"c3838"</definedName>
    <definedName name="IQ_FFO_NUM_EST_REUT" hidden="1">"c3841"</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TDDEV_EST_REUT" hidden="1">"c3842"</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K" hidden="1">1000</definedName>
    <definedName name="IQ_LATESTQ" hidden="1">500</definedName>
    <definedName name="IQ_LEAD_UNDERWRITER" hidden="1">"c8957"</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ODYS_ACTION_LT" hidden="1">"c5660"</definedName>
    <definedName name="IQ_MOODYS_ACTION_ST" hidden="1">"c5663"</definedName>
    <definedName name="IQ_MOODYS_BANK_FIN_STRENGTH_ACTION_LT" hidden="1">"c5669"</definedName>
    <definedName name="IQ_MOODYS_BANK_FIN_STRENGTH_DATE_LT" hidden="1">"c5668"</definedName>
    <definedName name="IQ_MOODYS_BANK_FIN_STRENGTH_LT" hidden="1">"c5670"</definedName>
    <definedName name="IQ_MOODYS_CORP_FAMILY_ACTION_LT" hidden="1">"c5666"</definedName>
    <definedName name="IQ_MOODYS_CORP_FAMILY_DATE_LT" hidden="1">"c5665"</definedName>
    <definedName name="IQ_MOODYS_CORP_FAMILY_LT" hidden="1">"c5667"</definedName>
    <definedName name="IQ_MOODYS_DATE_LT" hidden="1">"c5659"</definedName>
    <definedName name="IQ_MOODYS_DATE_ST" hidden="1">"c5662"</definedName>
    <definedName name="IQ_MOODYS_INS_FIN_STRENGTH_ACTION_LT" hidden="1">"c5672"</definedName>
    <definedName name="IQ_MOODYS_INS_FIN_STRENGTH_ACTION_ST" hidden="1">"c5675"</definedName>
    <definedName name="IQ_MOODYS_INS_FIN_STRENGTH_DATE_LT" hidden="1">"c5671"</definedName>
    <definedName name="IQ_MOODYS_INS_FIN_STRENGTH_DATE_ST" hidden="1">"c5674"</definedName>
    <definedName name="IQ_MOODYS_INS_FIN_STRENGTH_LT" hidden="1">"c5673"</definedName>
    <definedName name="IQ_MOODYS_INS_FIN_STRENGTH_ST" hidden="1">"c5676"</definedName>
    <definedName name="IQ_MOODYS_ISSUE_ACTION_LT" hidden="1">"c5683"</definedName>
    <definedName name="IQ_MOODYS_ISSUE_ACTION_ST" hidden="1">"c6784"</definedName>
    <definedName name="IQ_MOODYS_ISSUE_DATE_LT" hidden="1">"c5682"</definedName>
    <definedName name="IQ_MOODYS_ISSUE_DATE_ST" hidden="1">"c6783"</definedName>
    <definedName name="IQ_MOODYS_ISSUE_LT" hidden="1">"c5684"</definedName>
    <definedName name="IQ_MOODYS_ISSUE_ST" hidden="1">"c6785"</definedName>
    <definedName name="IQ_MOODYS_ISSUE_WATCHLIST_DATE" hidden="1">"c5685"</definedName>
    <definedName name="IQ_MOODYS_ISSUE_WATCHLIST_INDICATOR" hidden="1">"c5687"</definedName>
    <definedName name="IQ_MOODYS_ISSUE_WATCHLIST_REASON" hidden="1">"c5686"</definedName>
    <definedName name="IQ_MOODYS_LT" hidden="1">"c5661"</definedName>
    <definedName name="IQ_MOODYS_OUTLOOK" hidden="1">"c5678"</definedName>
    <definedName name="IQ_MOODYS_OUTLOOK_DATE" hidden="1">"c5677"</definedName>
    <definedName name="IQ_MOODYS_ST" hidden="1">"c5664"</definedName>
    <definedName name="IQ_MOODYS_WATCHLIST_DATE" hidden="1">"c5679"</definedName>
    <definedName name="IQ_MOODYS_WATCHLIST_INDICATOR" hidden="1">"c5681"</definedName>
    <definedName name="IQ_MOODYS_WATCHLIST_REASON" hidden="1">"c5680"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40729.8537615741</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 hidden="1">"c2225"</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 hidden="1">"c4474"</definedName>
    <definedName name="IQ_NI_SBC_ACT_OR_EST_CIQ" hidden="1">"c5012"</definedName>
    <definedName name="IQ_NI_SBC_GW_ACT_OR_EST" hidden="1">"c4478"</definedName>
    <definedName name="IQ_NI_SBC_GW_ACT_OR_EST_CIQ" hidden="1">"c5016"</definedName>
    <definedName name="IQ_NI_SFAS" hidden="1">"c795"</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OL_AMT_ORIGINAL" hidden="1">"c8970"</definedName>
    <definedName name="IQ_POOL_NAME" hidden="1">"c8967"</definedName>
    <definedName name="IQ_POOL_NUMBER" hidden="1">"c8968"</definedName>
    <definedName name="IQ_POOL_TYPE" hidden="1">"c8969"</definedName>
    <definedName name="IQ_POST_RETIRE_EXP" hidden="1">"c1039"</definedName>
    <definedName name="IQ_POSTPAID_CHURN" hidden="1">"c2121"</definedName>
    <definedName name="IQ_POSTPAID_SUBS" hidden="1">"c2118"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RETURN_ASSETS_FDIC" hidden="1">"c6731"</definedName>
    <definedName name="IQ_PREV_MONTHLY_FACTOR" hidden="1">"c8973"</definedName>
    <definedName name="IQ_PREV_MONTHLY_FACTOR_DATE" hidden="1">"c8974"</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CIQ" hidden="1">"c3613"</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SHARE_ACT_OR_EST" hidden="1">"c4508"</definedName>
    <definedName name="IQ_RECURRING_PROFIT_SHARE_ACT_OR_EST_CIQ" hidden="1">"c5046"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"c2903"</definedName>
    <definedName name="IQ_RETAIL_ACQUIRED_OWNED_STORES" hidden="1">"c2895"</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ACT_OR_EST_CIQ" hidden="1">"c5059"</definedName>
    <definedName name="IQ_REVENUE_EST" hidden="1">"c1126"</definedName>
    <definedName name="IQ_REVENUE_EST_CIQ" hidden="1">"c3616"</definedName>
    <definedName name="IQ_REVENUE_EST_REUT" hidden="1">"c3634"</definedName>
    <definedName name="IQ_REVENUE_HIGH_EST" hidden="1">"c1127"</definedName>
    <definedName name="IQ_REVENUE_HIGH_EST_CIQ" hidden="1">"c3618"</definedName>
    <definedName name="IQ_REVENUE_HIGH_EST_REUT" hidden="1">"c3636"</definedName>
    <definedName name="IQ_REVENUE_LOW_EST" hidden="1">"c1128"</definedName>
    <definedName name="IQ_REVENUE_LOW_EST_CIQ" hidden="1">"c3619"</definedName>
    <definedName name="IQ_REVENUE_LOW_EST_REUT" hidden="1">"c3637"</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39149.3434953704</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ERVICE_FEE" hidden="1">"c8951"</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UCT_FIN_CLASS" hidden="1">"c8950"</definedName>
    <definedName name="IQ_STRUCT_FIN_SERIES" hidden="1">"c8956"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ITEM_CIQID" hidden="1">"c8949"</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ujh" hidden="1">{#N/A,#N/A,FALSE,"Written Quote Out";#N/A,#N/A,FALSE,"Accepted Quotes";#N/A,#N/A,FALSE,"Rejected"}</definedName>
    <definedName name="iuo" hidden="1">{"fis.dbo.r1_datasum"}</definedName>
    <definedName name="iuoq" hidden="1">{"fis.dbo.r1_datasum"}</definedName>
    <definedName name="j"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jff" hidden="1">{#N/A,#N/A,TRUE,"Written Quote Out";#N/A,#N/A,TRUE,"Accepted Quotes"}</definedName>
    <definedName name="jfgj" hidden="1">{#N/A,#N/A,TRUE,"Written Quote Out";#N/A,#N/A,TRUE,"Accepted Quotes"}</definedName>
    <definedName name="jfjfh" hidden="1">{#N/A,#N/A,TRUE,"Written Quote Out";#N/A,#N/A,TRUE,"Accepted Quotes"}</definedName>
    <definedName name="jfy" hidden="1">{#N/A,#N/A,TRUE,"Written Quote Out";#N/A,#N/A,TRUE,"Accepted Quotes"}</definedName>
    <definedName name="jgfj" hidden="1">{#N/A,#N/A,TRUE,"Written Quote Out";#N/A,#N/A,TRUE,"Accepted Quotes"}</definedName>
    <definedName name="jgfjf" hidden="1">{"NewCo_View",#N/A,FALSE,"Calculations"}</definedName>
    <definedName name="jgfjm" hidden="1">{#N/A,#N/A,TRUE,"Totals";#N/A,#N/A,TRUE,"Written Quote Out";#N/A,#N/A,TRUE,"Accepted Quotes";#N/A,#N/A,TRUE,"Application on";#N/A,#N/A,TRUE,"Rejected"}</definedName>
    <definedName name="jgj" hidden="1">{"NewCo_View",#N/A,FALSE,"Calculations"}</definedName>
    <definedName name="jgjghj" hidden="1">{"NewCo_View",#N/A,FALSE,"Calculations"}</definedName>
    <definedName name="jhfg" hidden="1">{#N/A,#N/A,FALSE,"Written Quote Out";#N/A,#N/A,FALSE,"Accepted Quotes";#N/A,#N/A,FALSE,"Rejected"}</definedName>
    <definedName name="jhfj" hidden="1">{"NewCo_View",#N/A,FALSE,"Calculations"}</definedName>
    <definedName name="jhg" hidden="1">{#N/A,#N/A,FALSE,"Written Quote Out";#N/A,#N/A,FALSE,"Accepted Quotes";#N/A,#N/A,FALSE,"Rejected"}</definedName>
    <definedName name="jhkhjk" hidden="1">{#N/A,#N/A,FALSE,"Written Quote Out";#N/A,#N/A,FALSE,"Accepted Quotes";#N/A,#N/A,FALSE,"Rejected"}</definedName>
    <definedName name="jk" hidden="1">{"fis.dbo.r1_datasum"}</definedName>
    <definedName name="jkgf" hidden="1">{"NewCo_View",#N/A,FALSE,"Calculations"}</definedName>
    <definedName name="jkghjk" hidden="1">{#N/A,#N/A,FALSE,"Written Quote Out";#N/A,#N/A,FALSE,"Accepted Quotes";#N/A,#N/A,FALSE,"Rejected"}</definedName>
    <definedName name="jyj" hidden="1">{"NewCo_View",#N/A,FALSE,"Calculations"}</definedName>
    <definedName name="k" hidden="1">{"fis.dbo.r1_datasum"}</definedName>
    <definedName name="kbg" hidden="1">{#N/A,#N/A,TRUE,"Written Quote Out";#N/A,#N/A,TRUE,"Accepted Quotes"}</definedName>
    <definedName name="kert" hidden="1">{"fis.dbo.r1_datasum"}</definedName>
    <definedName name="Keyassumptions" hidden="1">{"fis.dbo.r1_datasum"}</definedName>
    <definedName name="Keyassumptionsq" hidden="1">{"fis.dbo.r1_datasum"}</definedName>
    <definedName name="khgj" hidden="1">{"NewCo_View",#N/A,FALSE,"Calculations"}</definedName>
    <definedName name="kja" hidden="1">{"fis.dbo.r1_datasum"}</definedName>
    <definedName name="kjaq" hidden="1">{"fis.dbo.r1_datasum"}</definedName>
    <definedName name="klj" hidden="1">{"NewCo_View",#N/A,FALSE,"Calculations"}</definedName>
    <definedName name="kljkl" hidden="1">{#N/A,#N/A,TRUE,"Totals";#N/A,#N/A,TRUE,"Written Quote Out";#N/A,#N/A,TRUE,"Accepted Quotes";#N/A,#N/A,TRUE,"Application on";#N/A,#N/A,TRUE,"Rejected"}</definedName>
    <definedName name="kmh" hidden="1">{#N/A,#N/A,FALSE,"Aging Summary";#N/A,#N/A,FALSE,"Ratio Analysis";#N/A,#N/A,FALSE,"Test 120 Day Accts";#N/A,#N/A,FALSE,"Tickmarks"}</definedName>
    <definedName name="ksjf" hidden="1">{"fis.dbo.r1_datasum"}</definedName>
    <definedName name="ksjfq" hidden="1">{"fis.dbo.r1_datasum"}</definedName>
    <definedName name="ktzuk" hidden="1">{#N/A,#N/A,FALSE,"Aging Summary";#N/A,#N/A,FALSE,"Ratio Analysis";#N/A,#N/A,FALSE,"Test 120 Day Accts";#N/A,#N/A,FALSE,"Tickmarks"}</definedName>
    <definedName name="kui" hidden="1">{#N/A,#N/A,FALSE,"Aging Summary";#N/A,#N/A,FALSE,"Ratio Analysis";#N/A,#N/A,FALSE,"Test 120 Day Accts";#N/A,#N/A,FALSE,"Tickmarks"}</definedName>
    <definedName name="kuy" hidden="1">{#N/A,#N/A,TRUE,"Written Quote Out";#N/A,#N/A,TRUE,"Accepted Quotes"}</definedName>
    <definedName name="kyj" hidden="1">{"NewCo_View",#N/A,FALSE,"Calculations"}</definedName>
    <definedName name="lhgf" hidden="1">{#N/A,#N/A,TRUE,"Written Quote Out";#N/A,#N/A,TRUE,"Accepted Quotes"}</definedName>
    <definedName name="ljkh" hidden="1">{"NewCo_View",#N/A,FALSE,"Calculations"}</definedName>
    <definedName name="lkj" hidden="1">{#N/A,#N/A,FALSE,"Aging Summary";#N/A,#N/A,FALSE,"Ratio Analysis";#N/A,#N/A,FALSE,"Test 120 Day Accts";#N/A,#N/A,FALSE,"Tickmarks"}</definedName>
    <definedName name="ll" hidden="1">{"NewCo_View",#N/A,FALSE,"Calculations"}</definedName>
    <definedName name="llll" hidden="1">{#N/A,#N/A,FALSE,"Written Quote Out";#N/A,#N/A,FALSE,"Accepted Quotes";#N/A,#N/A,FALSE,"Rejected"}</definedName>
    <definedName name="MerrillPrintIt" hidden="1">#N/A</definedName>
    <definedName name="mgfgf" hidden="1">{"NewCo_View",#N/A,FALSE,"Calculations"}</definedName>
    <definedName name="mghmg" hidden="1">{#N/A,#N/A,TRUE,"Written Quote Out";#N/A,#N/A,TRUE,"Accepted Quotes"}</definedName>
    <definedName name="mhh" hidden="1">{#N/A,#N/A,TRUE,"Written Quote Out";#N/A,#N/A,TRUE,"Accepted Quotes"}</definedName>
    <definedName name="mis" hidden="1">{#N/A,#N/A,TRUE,"Written Quote Out";#N/A,#N/A,TRUE,"Accepted Quotes"}</definedName>
    <definedName name="mjkuu" hidden="1">{#N/A,#N/A,FALSE,"Written Quote Out";#N/A,#N/A,FALSE,"Accepted Quotes";#N/A,#N/A,FALSE,"Rejected"}</definedName>
    <definedName name="mnh" hidden="1">{#N/A,#N/A,FALSE,"Aging Summary";#N/A,#N/A,FALSE,"Ratio Analysis";#N/A,#N/A,FALSE,"Test 120 Day Accts";#N/A,#N/A,FALSE,"Tickmarks"}</definedName>
    <definedName name="mvjgh" hidden="1">{#N/A,#N/A,TRUE,"Written Quote Out";#N/A,#N/A,TRUE,"Accepted Quotes"}</definedName>
    <definedName name="name1" hidden="1">"c2205"</definedName>
    <definedName name="name3" hidden="1">"c2203"</definedName>
    <definedName name="new" hidden="1">{#N/A,#N/A,FALSE,"continuity";#N/A,#N/A,FALSE,"Inventory summary";#N/A,#N/A,FALSE,"maturity summary"}</definedName>
    <definedName name="NewRange" hidden="1">#N/A</definedName>
    <definedName name="nfjf" hidden="1">{#N/A,#N/A,TRUE,"Totals";#N/A,#N/A,TRUE,"Written Quote Out";#N/A,#N/A,TRUE,"Accepted Quotes";#N/A,#N/A,TRUE,"Application on";#N/A,#N/A,TRUE,"Rejected"}</definedName>
    <definedName name="nhjgf" hidden="1">{#N/A,#N/A,TRUE,"Written Quote Out";#N/A,#N/A,TRUE,"Accepted Quotes"}</definedName>
    <definedName name="nhy" hidden="1">{"fis.dbo.r1_datasum"}</definedName>
    <definedName name="nnhv" hidden="1">{"NewCo_View",#N/A,FALSE,"Calculations"}</definedName>
    <definedName name="o" hidden="1">{"fis.dbo.r1_datasum"}</definedName>
    <definedName name="oert1" hidden="1">{"fis.dbo.r1_datasum"}</definedName>
    <definedName name="oly" hidden="1">{#N/A,#N/A,TRUE,"Written Quote Out";#N/A,#N/A,TRUE,"Accepted Quotes"}</definedName>
    <definedName name="oo" hidden="1">{#N/A,#N/A,FALSE,"continuity";#N/A,#N/A,FALSE,"Inventory summary";#N/A,#N/A,FALSE,"maturity summary"}</definedName>
    <definedName name="ooo" hidden="1">{"fis.dbo.r1_datasum"}</definedName>
    <definedName name="opendbs" hidden="1">{"fis.dbo.r1_datasum"}</definedName>
    <definedName name="opendbs1" hidden="1">{"fis.dbo.r1_datasum"}</definedName>
    <definedName name="opendbs11" hidden="1">{"fis.dbo.r1_datasum"}</definedName>
    <definedName name="opendbs19" hidden="1">{"fis.dbo.r1_datasum"}</definedName>
    <definedName name="opendbs1q" hidden="1">{"fis.dbo.r1_datasum"}</definedName>
    <definedName name="opendbs2" hidden="1">{"fis.dbo.r1_datasum"}</definedName>
    <definedName name="opendbs9" hidden="1">{"fis.dbo.r1_datasum"}</definedName>
    <definedName name="opendbsq" hidden="1">{"fis.dbo.r1_datasum"}</definedName>
    <definedName name="opera" hidden="1">{"fis.dbo.r1_datasum"}</definedName>
    <definedName name="operaq" hidden="1">{"fis.dbo.r1_datasum"}</definedName>
    <definedName name="p" hidden="1">{"fis.dbo.r1_datasum"}</definedName>
    <definedName name="ParmAppId" hidden="1">"CFR"</definedName>
    <definedName name="ParmFormatType" hidden="1">"0"</definedName>
    <definedName name="ParmStartRow" hidden="1">"3"</definedName>
    <definedName name="pCADLine" hidden="1">"7551100"</definedName>
    <definedName name="pert" hidden="1">{"fis.dbo.r1_datasum"}</definedName>
    <definedName name="pp" hidden="1">{"fis.dbo.r1_datasum"}</definedName>
    <definedName name="ppp" hidden="1">{"fis.dbo.r1_datasum"}</definedName>
    <definedName name="PrintArea1" hidden="1">#REF!</definedName>
    <definedName name="PrintArea2" hidden="1">#REF!</definedName>
    <definedName name="PrintArea3" hidden="1">#REF!</definedName>
    <definedName name="PrintArea4" hidden="1">#REF!</definedName>
    <definedName name="Provi" hidden="1">{#N/A,#N/A,FALSE,"Aging Summary";#N/A,#N/A,FALSE,"Ratio Analysis";#N/A,#N/A,FALSE,"Test 120 Day Accts";#N/A,#N/A,FALSE,"Tickmarks"}</definedName>
    <definedName name="pRptLineType" hidden="1">"Account"</definedName>
    <definedName name="ptp" hidden="1">{#N/A,#N/A,TRUE,"Written Quote Out";#N/A,#N/A,TRUE,"Accepted Quotes"}</definedName>
    <definedName name="qds" hidden="1">{#N/A,#N/A,FALSE,"Aging Summary";#N/A,#N/A,FALSE,"Ratio Analysis";#N/A,#N/A,FALSE,"Test 120 Day Accts";#N/A,#N/A,FALSE,"Tickmarks"}</definedName>
    <definedName name="qgq" hidden="1">#N/A</definedName>
    <definedName name="qqqas" hidden="1">{"NewCo_View",#N/A,FALSE,"Calculations"}</definedName>
    <definedName name="RedefinePrintTableRange" hidden="1">#N/A</definedName>
    <definedName name="Reinsurance" hidden="1">{"NewCo_View",#N/A,FALSE,"Calculations"}</definedName>
    <definedName name="rgrgg" hidden="1">{#N/A,#N/A,TRUE,"Totals";#N/A,#N/A,TRUE,"Written Quote Out";#N/A,#N/A,TRUE,"Accepted Quotes";#N/A,#N/A,TRUE,"Application on";#N/A,#N/A,TRUE,"Rejected"}</definedName>
    <definedName name="rrr" hidden="1">{#N/A,#N/A,FALSE,"continuity";#N/A,#N/A,FALSE,"Inventory summary";#N/A,#N/A,FALSE,"maturity summary"}</definedName>
    <definedName name="rrrr" hidden="1">{#N/A,#N/A,FALSE,"continuity";#N/A,#N/A,FALSE,"Inventory summary";#N/A,#N/A,FALSE,"maturity summary"}</definedName>
    <definedName name="rswe" hidden="1">{#N/A,#N/A,TRUE,"Written Quote Out";#N/A,#N/A,TRUE,"Accepted Quotes"}</definedName>
    <definedName name="rter" hidden="1">{"NewCo_View",#N/A,FALSE,"Calculations"}</definedName>
    <definedName name="rtert" hidden="1">{#N/A,#N/A,FALSE,"Written Quote Out";#N/A,#N/A,FALSE,"Accepted Quotes";#N/A,#N/A,FALSE,"Rejected"}</definedName>
    <definedName name="rtgdfed" hidden="1">{#N/A,#N/A,TRUE,"Written Quote Out";#N/A,#N/A,TRUE,"Accepted Quotes"}</definedName>
    <definedName name="rtrew" hidden="1">{#N/A,#N/A,TRUE,"Written Quote Out";#N/A,#N/A,TRUE,"Accepted Quotes"}</definedName>
    <definedName name="rtrt" hidden="1">{#N/A,#N/A,FALSE,"Written Quote Out";#N/A,#N/A,FALSE,"Accepted Quotes";#N/A,#N/A,FALSE,"Rejected"}</definedName>
    <definedName name="rts" hidden="1">{"NewCo_View",#N/A,FALSE,"Calculations"}</definedName>
    <definedName name="rtyj" hidden="1">{#N/A,#N/A,TRUE,"Written Quote Out";#N/A,#N/A,TRUE,"Accepted Quotes"}</definedName>
    <definedName name="rtyrt" hidden="1">{#N/A,#N/A,TRUE,"Written Quote Out";#N/A,#N/A,TRUE,"Accepted Quotes"}</definedName>
    <definedName name="ryre" hidden="1">{"NewCo_View",#N/A,FALSE,"Calculations"}</definedName>
    <definedName name="ryrt" hidden="1">{"NewCo_View",#N/A,FALSE,"Calculations"}</definedName>
    <definedName name="satg" hidden="1">{"fis.dbo.r1_datasum"}</definedName>
    <definedName name="satgq" hidden="1">{"fis.dbo.r1_datasum"}</definedName>
    <definedName name="Scoreboard" hidden="1">{"NewCo_View",#N/A,FALSE,"Calculations"}</definedName>
    <definedName name="sdf" hidden="1">{#N/A,#N/A,TRUE,"Written Quote Out";#N/A,#N/A,TRUE,"Accepted Quotes"}</definedName>
    <definedName name="sdfgg" hidden="1">{"NewCo_View",#N/A,FALSE,"Calculations"}</definedName>
    <definedName name="sdfgs" hidden="1">{#N/A,#N/A,TRUE,"Written Quote Out";#N/A,#N/A,TRUE,"Accepted Quotes"}</definedName>
    <definedName name="sdfs" hidden="1">{#N/A,#N/A,TRUE,"Written Quote Out";#N/A,#N/A,TRUE,"Accepted Quotes"}</definedName>
    <definedName name="sdgs" hidden="1">{#N/A,#N/A,TRUE,"Written Quote Out";#N/A,#N/A,TRUE,"Accepted Quotes"}</definedName>
    <definedName name="sdgsfd" hidden="1">{#N/A,#N/A,FALSE,"Written Quote Out";#N/A,#N/A,FALSE,"Accepted Quotes";#N/A,#N/A,FALSE,"Rejected"}</definedName>
    <definedName name="sdhd" hidden="1">{#N/A,#N/A,FALSE,"Written Quote Out";#N/A,#N/A,FALSE,"Accepted Quotes";#N/A,#N/A,FALSE,"Rejected"}</definedName>
    <definedName name="sdxxc" hidden="1">{#N/A,#N/A,TRUE,"Written Quote Out";#N/A,#N/A,TRUE,"Accepted Quotes"}</definedName>
    <definedName name="seasonality" hidden="1">{"fis.dbo.r1_datasum"}</definedName>
    <definedName name="seasonalityq" hidden="1">{"fis.dbo.r1_datasum"}</definedName>
    <definedName name="Sept" hidden="1">{"NewCo_View",#N/A,FALSE,"Calculations"}</definedName>
    <definedName name="sfdgs" hidden="1">{#N/A,#N/A,TRUE,"Written Quote Out";#N/A,#N/A,TRUE,"Accepted Quotes"}</definedName>
    <definedName name="sfdgsd" hidden="1">{#N/A,#N/A,TRUE,"Written Quote Out";#N/A,#N/A,TRUE,"Accepted Quotes"}</definedName>
    <definedName name="sfg" hidden="1">{#N/A,#N/A,TRUE,"Written Quote Out";#N/A,#N/A,TRUE,"Accepted Quotes"}</definedName>
    <definedName name="sfsd" hidden="1">{"NewCo_View",#N/A,FALSE,"Calculations"}</definedName>
    <definedName name="sfw" hidden="1">{#N/A,#N/A,TRUE,"Written Quote Out";#N/A,#N/A,TRUE,"Accepted Quotes"}</definedName>
    <definedName name="sgfsg" hidden="1">{#N/A,#N/A,TRUE,"Written Quote Out";#N/A,#N/A,TRUE,"Accepted Quotes"}</definedName>
    <definedName name="sghd" hidden="1">{"NewCo_View",#N/A,FALSE,"Calculations"}</definedName>
    <definedName name="sghs" hidden="1">{"NewCo_View",#N/A,FALSE,"Calculations"}</definedName>
    <definedName name="sgr" hidden="1">{#N/A,#N/A,TRUE,"Totals";#N/A,#N/A,TRUE,"Written Quote Out";#N/A,#N/A,TRUE,"Accepted Quotes";#N/A,#N/A,TRUE,"Application on";#N/A,#N/A,TRUE,"Rejected"}</definedName>
    <definedName name="sgsd" hidden="1">{#N/A,#N/A,TRUE,"Totals";#N/A,#N/A,TRUE,"Written Quote Out";#N/A,#N/A,TRUE,"Accepted Quotes";#N/A,#N/A,TRUE,"Application on";#N/A,#N/A,TRUE,"Rejected"}</definedName>
    <definedName name="sgsfdg" hidden="1">{#N/A,#N/A,TRUE,"Written Quote Out";#N/A,#N/A,TRUE,"Accepted Quotes"}</definedName>
    <definedName name="shshryhasyhj" hidden="1">#N/A</definedName>
    <definedName name="shss" hidden="1">#N/A</definedName>
    <definedName name="solver_corr" hidden="1">1</definedName>
    <definedName name="solver_ctp1" hidden="1">0</definedName>
    <definedName name="solver_ctp2" hidden="1">0</definedName>
    <definedName name="solver_disp" hidden="1">0</definedName>
    <definedName name="solver_eval" hidden="1">0</definedName>
    <definedName name="solver_lcens" hidden="1">-1E+30</definedName>
    <definedName name="solver_lcut" hidden="1">-1E+30</definedName>
    <definedName name="solver_nsim" hidden="1">1</definedName>
    <definedName name="solver_nssim" hidden="1">-1</definedName>
    <definedName name="solver_ntri" hidden="1">1000</definedName>
    <definedName name="solver_rsmp" hidden="1">2</definedName>
    <definedName name="solver_seed" hidden="1">0</definedName>
    <definedName name="solver_sthr" hidden="1">0</definedName>
    <definedName name="solver_ucens" hidden="1">1E+30</definedName>
    <definedName name="solver_ucut" hidden="1">1E+30</definedName>
    <definedName name="sql_statement" hidden="1">"select distinct acct_cat,sum(cyr),sum(lyr),sum(cbd),mult_x000D_
from r1_datasum_x000D_
group by acct_cat_x000D_
_x000D_
"</definedName>
    <definedName name="ss" hidden="1">{"NewCo_View",#N/A,FALSE,"Calculations"}</definedName>
    <definedName name="sss" hidden="1">{#N/A,#N/A,TRUE,"Totals";#N/A,#N/A,TRUE,"Written Quote Out";#N/A,#N/A,TRUE,"Accepted Quotes";#N/A,#N/A,TRUE,"Application on";#N/A,#N/A,TRUE,"Rejected"}</definedName>
    <definedName name="sssd" hidden="1">{"NewCo_View",#N/A,FALSE,"Calculations"}</definedName>
    <definedName name="sssss" hidden="1">{#N/A,#N/A,TRUE,"Written Quote Out";#N/A,#N/A,TRUE,"Accepted Quotes"}</definedName>
    <definedName name="ssy" hidden="1">#N/A</definedName>
    <definedName name="staff" hidden="1">{#N/A,#N/A,FALSE,"Written Quote Out";#N/A,#N/A,FALSE,"Accepted Quotes";#N/A,#N/A,FALSE,"Rejected"}</definedName>
    <definedName name="swss" hidden="1">{#N/A,#N/A,TRUE,"Written Quote Out";#N/A,#N/A,TRUE,"Accepted Quotes"}</definedName>
    <definedName name="tertw" hidden="1">{#N/A,#N/A,FALSE,"Aging Summary";#N/A,#N/A,FALSE,"Ratio Analysis";#N/A,#N/A,FALSE,"Test 120 Day Accts";#N/A,#N/A,FALSE,"Tickmarks"}</definedName>
    <definedName name="test" hidden="1">{#N/A,#N/A,FALSE,"Hip.Bas";#N/A,#N/A,FALSE,"ventas";#N/A,#N/A,FALSE,"ingre-Año";#N/A,#N/A,FALSE,"ventas-Año";#N/A,#N/A,FALSE,"Costepro";#N/A,#N/A,FALSE,"inversion";#N/A,#N/A,FALSE,"personal";#N/A,#N/A,FALSE,"Gastos-V";#N/A,#N/A,FALSE,"Circulante";#N/A,#N/A,FALSE,"CONSOLI";#N/A,#N/A,FALSE,"Es-Fin";#N/A,#N/A,FALSE,"Margen-P"}</definedName>
    <definedName name="test1" hidden="1">{#N/A,#N/A,FALSE,"Hip.Bas";#N/A,#N/A,FALSE,"ventas";#N/A,#N/A,FALSE,"ingre-Año";#N/A,#N/A,FALSE,"ventas-Año";#N/A,#N/A,FALSE,"Costepro";#N/A,#N/A,FALSE,"inversion";#N/A,#N/A,FALSE,"personal";#N/A,#N/A,FALSE,"Gastos-V";#N/A,#N/A,FALSE,"Circulante";#N/A,#N/A,FALSE,"CONSOLI";#N/A,#N/A,FALSE,"Es-Fin";#N/A,#N/A,FALSE,"Margen-P"}</definedName>
    <definedName name="test3" hidden="1">{#N/A,#N/A,FALSE,"Hip.Bas";#N/A,#N/A,FALSE,"ventas";#N/A,#N/A,FALSE,"ingre-Año";#N/A,#N/A,FALSE,"ventas-Año";#N/A,#N/A,FALSE,"Costepro";#N/A,#N/A,FALSE,"inversion";#N/A,#N/A,FALSE,"personal";#N/A,#N/A,FALSE,"Gastos-V";#N/A,#N/A,FALSE,"Circulante";#N/A,#N/A,FALSE,"CONSOLI";#N/A,#N/A,FALSE,"Es-Fin";#N/A,#N/A,FALSE,"Margen-P"}</definedName>
    <definedName name="test4" hidden="1">#N/A</definedName>
    <definedName name="test7" hidden="1">#N/A</definedName>
    <definedName name="test8" hidden="1">#N/A</definedName>
    <definedName name="tesy5" hidden="1">#N/A</definedName>
    <definedName name="trt" hidden="1">{"NewCo_View",#N/A,FALSE,"Calculations"}</definedName>
    <definedName name="trtrt" hidden="1">{"NewCo_View",#N/A,FALSE,"Calculations"}</definedName>
    <definedName name="twatr" hidden="1">{"fis.dbo.r1_datasum"}</definedName>
    <definedName name="twatrq" hidden="1">{"fis.dbo.r1_datasum"}</definedName>
    <definedName name="tyr" hidden="1">{"NewCo_View",#N/A,FALSE,"Calculations"}</definedName>
    <definedName name="tyty" hidden="1">{"NewCo_View",#N/A,FALSE,"Calculations"}</definedName>
    <definedName name="tyuty" hidden="1">{"NewCo_View",#N/A,FALSE,"Calculations"}</definedName>
    <definedName name="u" hidden="1">{"fis.dbo.r1_datasum"}</definedName>
    <definedName name="ü" hidden="1">{#N/A,#N/A,FALSE,"Aging Summary";#N/A,#N/A,FALSE,"Ratio Analysis";#N/A,#N/A,FALSE,"Test 120 Day Accts";#N/A,#N/A,FALSE,"Tickmarks"}</definedName>
    <definedName name="uert" hidden="1">{"fis.dbo.r1_datasum"}</definedName>
    <definedName name="ugdd" hidden="1">{"NewCo_View",#N/A,FALSE,"Calculations"}</definedName>
    <definedName name="uit" hidden="1">{#N/A,#N/A,TRUE,"Written Quote Out";#N/A,#N/A,TRUE,"Accepted Quotes"}</definedName>
    <definedName name="US" hidden="1">{"NewCo_View",#N/A,FALSE,"Calculations"}</definedName>
    <definedName name="USInvestment" hidden="1">{"NewCo_View",#N/A,FALSE,"Calculations"}</definedName>
    <definedName name="USInvestment2" hidden="1">{#N/A,#N/A,TRUE,"Written Quote Out";#N/A,#N/A,TRUE,"Accepted Quotes"}</definedName>
    <definedName name="uu" hidden="1">{"fis.dbo.r1_datasum"}</definedName>
    <definedName name="uyk" hidden="1">{#N/A,#N/A,TRUE,"Written Quote Out";#N/A,#N/A,TRUE,"Accepted Quotes"}</definedName>
    <definedName name="vaaaaaavavv" hidden="1">#N/A</definedName>
    <definedName name="vbc" hidden="1">{#N/A,#N/A,TRUE,"Written Quote Out";#N/A,#N/A,TRUE,"Accepted Quotes"}</definedName>
    <definedName name="vbf" hidden="1">{#N/A,#N/A,TRUE,"Written Quote Out";#N/A,#N/A,TRUE,"Accepted Quotes"}</definedName>
    <definedName name="vbngf" hidden="1">{"NewCo_View",#N/A,FALSE,"Calculations"}</definedName>
    <definedName name="vbnmv" hidden="1">{#N/A,#N/A,FALSE,"Written Quote Out";#N/A,#N/A,FALSE,"Accepted Quotes";#N/A,#N/A,FALSE,"Rejected"}</definedName>
    <definedName name="vcbvc" hidden="1">{#N/A,#N/A,TRUE,"Totals";#N/A,#N/A,TRUE,"Written Quote Out";#N/A,#N/A,TRUE,"Accepted Quotes";#N/A,#N/A,TRUE,"Application on";#N/A,#N/A,TRUE,"Rejected"}</definedName>
    <definedName name="vcv" hidden="1">{"NewCo_View",#N/A,FALSE,"Calculations"}</definedName>
    <definedName name="vcvs" hidden="1">{#N/A,#N/A,TRUE,"Totals";#N/A,#N/A,TRUE,"Written Quote Out";#N/A,#N/A,TRUE,"Accepted Quotes";#N/A,#N/A,TRUE,"Application on";#N/A,#N/A,TRUE,"Rejected"}</definedName>
    <definedName name="vmvgf" hidden="1">{"NewCo_View",#N/A,FALSE,"Calculations"}</definedName>
    <definedName name="vnvf" hidden="1">{"NewCo_View",#N/A,FALSE,"Calculations"}</definedName>
    <definedName name="vvcd" hidden="1">{"NewCo_View",#N/A,FALSE,"Calculations"}</definedName>
    <definedName name="vvvvgfvb" hidden="1">{#N/A,#N/A,TRUE,"Written Quote Out";#N/A,#N/A,TRUE,"Accepted Quotes"}</definedName>
    <definedName name="wd" hidden="1">{#N/A,#N/A,FALSE,"Aging Summary";#N/A,#N/A,FALSE,"Ratio Analysis";#N/A,#N/A,FALSE,"Test 120 Day Accts";#N/A,#N/A,FALSE,"Tickmarks"}</definedName>
    <definedName name="wdwdwwd"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we" hidden="1">{"NewCo_View",#N/A,FALSE,"Calculations"}</definedName>
    <definedName name="weat" hidden="1">{"fis.dbo.r1_datasum"}</definedName>
    <definedName name="weatq" hidden="1">{"fis.dbo.r1_datasum"}</definedName>
    <definedName name="weatwa" hidden="1">{"fis.dbo.r1_datasum"}</definedName>
    <definedName name="weatwaq" hidden="1">{"fis.dbo.r1_datasum"}</definedName>
    <definedName name="wergqerrgqwergr" hidden="1">#N/A</definedName>
    <definedName name="wet" hidden="1">{"fis.dbo.r1_datasum"}</definedName>
    <definedName name="wetq" hidden="1">{"fis.dbo.r1_datasum"}</definedName>
    <definedName name="wrn.Activequotes." hidden="1">{#N/A,#N/A,TRUE,"Written Quote Out";#N/A,#N/A,TRUE,"Accepted Quotes"}</definedName>
    <definedName name="wrn.Aging._.and._.Trend._.Analysis." hidden="1">{#N/A,#N/A,FALSE,"Aging Summary";#N/A,#N/A,FALSE,"Ratio Analysis";#N/A,#N/A,FALSE,"Test 120 Day Accts";#N/A,#N/A,FALSE,"Tickmarks"}</definedName>
    <definedName name="wrn.All." hidden="1">{#N/A,#N/A,FALSE,"Instructions";#N/A,#N/A,FALSE,"Data";#N/A,#N/A,FALSE,"Index";#N/A,#N/A,FALSE,"A";#N/A,#N/A,FALSE,"B";#N/A,#N/A,FALSE,"C-S1";#N/A,#N/A,FALSE,"C-S2";#N/A,#N/A,FALSE,"C-App C1";#N/A,#N/A,FALSE,"C-App C2";#N/A,#N/A,FALSE,"C-App C3";#N/A,#N/A,FALSE,"C-App C4";#N/A,#N/A,FALSE,"D-S3";#N/A,#N/A,FALSE,"D-S4";#N/A,#N/A,FALSE,"E-S5";#N/A,#N/A,FALSE,"E-App E1";#N/A,#N/A,FALSE,"E-App E2";#N/A,#N/A,FALSE,"E-App E3";#N/A,#N/A,FALSE,"E-App E4";#N/A,#N/A,FALSE,"F-S6";#N/A,#N/A,FALSE,"Plan Prov"}</definedName>
    <definedName name="wrn.Asset._.Rec." hidden="1">{#N/A,#N/A,FALSE,"Sheet1"}</definedName>
    <definedName name="wrn.Asset._.Rec2." hidden="1">{#N/A,#N/A,FALSE,"Sheet1"}</definedName>
    <definedName name="wrn.BAC_CBG." hidden="1">{"BAC_CBG",#N/A,FALSE,"BAC_CBG"}</definedName>
    <definedName name="wrn.BAC_EH_Lux" hidden="1">{"BAC_CBG",#N/A,FALSE,"BAC_CBG"}</definedName>
    <definedName name="wrn.Calculation_Page_Summary." hidden="1">{"NewCo_View",#N/A,FALSE,"Calculations"}</definedName>
    <definedName name="wrn.CBG." hidden="1">{"CBGMASTER",#N/A,FALSE,"CBG"}</definedName>
    <definedName name="wrn.Consolidated._.Disclosure." hidden="1">{#N/A,#N/A,TRUE,"Legal_ID_Consolidated_Summary";#N/A,#N/A,TRUE,"Division_Consolidated_Summary";#N/A,#N/A,TRUE,"Consolidated_Discl";#N/A,#N/A,TRUE,"Co.1";#N/A,#N/A,TRUE,"Co.17";#N/A,#N/A,TRUE,"Co.19";#N/A,#N/A,TRUE,"Co.20";#N/A,#N/A,TRUE,"Co.36";#N/A,#N/A,TRUE,"Co.49";#N/A,#N/A,TRUE,"Co.67";#N/A,#N/A,TRUE,"Co.93";#N/A,#N/A,TRUE,"Co.106";#N/A,#N/A,TRUE,"Co.120";#N/A,#N/A,TRUE,"Co.171";#N/A,#N/A,TRUE,"Co.176";#N/A,#N/A,TRUE,"MBank";#N/A,#N/A,TRUE,"Total_MTM_pivot_table"}</definedName>
    <definedName name="wrn.Der._.Inventory." hidden="1">{#N/A,#N/A,FALSE,"continuity";#N/A,#N/A,FALSE,"Inventory summary";#N/A,#N/A,FALSE,"maturity summary"}</definedName>
    <definedName name="wrn.Domestic." hidden="1">{"DB Summary",#N/A,FALSE,"DB";"DB RCC",#N/A,FALSE,"DB"}</definedName>
    <definedName name="wrn.Domestic._1" hidden="1">{"DB Summary",#N/A,FALSE,"DB";"DB RCC",#N/A,FALSE,"DB"}</definedName>
    <definedName name="wrn.EO._.Summary." hidden="1">{#N/A,#N/A,FALSE,"EO"}</definedName>
    <definedName name="wrn.EO._.Summary._1" hidden="1">{#N/A,#N/A,FALSE,"EO"}</definedName>
    <definedName name="wrn.inituptd." hidden="1">{#N/A,#N/A,FALSE,"SUMMARY";#N/A,#N/A,FALSE,"RECONCILATION";#N/A,#N/A,FALSE,"1";#N/A,#N/A,FALSE,"2";#N/A,#N/A,FALSE,"3";#N/A,#N/A,FALSE,"4";#N/A,#N/A,FALSE,"5";#N/A,#N/A,FALSE,"6";#N/A,#N/A,FALSE,"7";#N/A,#N/A,FALSE,"8";#N/A,#N/A,FALSE,"9";#N/A,#N/A,FALSE,"10";#N/A,#N/A,FALSE,"11";#N/A,#N/A,FALSE,"12";#N/A,#N/A,FALSE,"13";#N/A,#N/A,FALSE,"14";#N/A,#N/A,FALSE,"15";#N/A,#N/A,FALSE,"16";#N/A,#N/A,FALSE,"17";#N/A,#N/A,FALSE,"18";#N/A,#N/A,FALSE,"19";#N/A,#N/A,FALSE,"20";#N/A,#N/A,FALSE,"A1";#N/A,#N/A,FALSE,"A2"}</definedName>
    <definedName name="wrn.ManagementInfo." hidden="1">{"Cover",#N/A,FALSE,"Cover";#N/A,#N/A,FALSE,"Kommentar";"GuV1",#N/A,FALSE,"Eingabe_Daten_GuV_Sonstiges";"Kennzahlen",#N/A,FALSE,"Eingabe_Daten_GuV_Sonstiges";"Eckdaten1",#N/A,FALSE,"Eckdaten_Versand"}</definedName>
    <definedName name="wrn.MRS._.Group._.Income._.Statement." hidden="1">{"Clean",#N/A,FALSE,"MRS Group IS"}</definedName>
    <definedName name="wrn.MSR."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wrn.osfitot." hidden="1">{#N/A,#N/A,FALSE,"osfi pivot"}</definedName>
    <definedName name="wrn.pdf." hidden="1">{"summary",#N/A,FALSE,"Summary";"daily",#N/A,FALSE,"Daily";"detail",#N/A,FALSE,"Detail";"flash",#N/A,FALSE,"Flash";"revenue",#N/A,FALSE,"PDF";"fxexp",#N/A,FALSE,"PDF";"headcount",#N/A,FALSE,"PDF"}</definedName>
    <definedName name="wrn.Standard." hidden="1">{#N/A,#N/A,FALSE,"Service + Produktion kum";#N/A,#N/A,FALSE,"Produktion kum";#N/A,#N/A,FALSE,"Service kum";#N/A,#N/A,FALSE,"Service Monat";#N/A,#N/A,FALSE,"CARAT"}</definedName>
    <definedName name="wrn.Statement._.Review."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wrn.Summary._.Report." hidden="1">{#N/A,#N/A,FALSE,"Report"}</definedName>
    <definedName name="wrn.Summary._.Report._1" hidden="1">{#N/A,#N/A,FALSE,"Report"}</definedName>
    <definedName name="wrn.SYN." hidden="1">{"SYN",#N/A,FALSE,"SYN"}</definedName>
    <definedName name="wrn.Test." hidden="1">{"AuM_Aggr._Ytd_Mngmt_Format",#N/A,FALSE,"AggregationYtd";"AuM_Aggr_Ytd_dtEinh",#N/A,FALSE,"AggregationYtd";"AuM_Aggr_Ytd_englEinh_Format",#N/A,FALSE,"AggregationYtd";"AuM_Aggr_Ytd_ZKE_Format",#N/A,FALSE,"AggregationYtd"}</definedName>
    <definedName name="wrn.Uncosolidated._.Report." hidden="1">{#N/A,#N/A,TRUE,"Unconsolidated_Summary_Netting";#N/A,#N/A,TRUE,"Unconsol_Div_Summary_Netting";#N/A,#N/A,TRUE,"Unconsolidated_Discl_Netting";#N/A,#N/A,TRUE,"Co.1";#N/A,#N/A,TRUE,"Co.2";#N/A,#N/A,TRUE,"Co.19";#N/A,#N/A,TRUE,"Co.28";#N/A,#N/A,TRUE,"Co.36";#N/A,#N/A,TRUE,"Co.67";#N/A,#N/A,TRUE,"Co.106";#N/A,#N/A,TRUE,"Co.164";#N/A,#N/A,TRUE,"Co.176";#N/A,#N/A,TRUE,"Co.193";#N/A,#N/A,TRUE,"MBank";#N/A,#N/A,TRUE,"Corp_division";#N/A,#N/A,TRUE,"Cdn_division";#N/A,#N/A,TRUE,"US_division";#N/A,#N/A,TRUE,"Rein_division";#N/A,#N/A,TRUE,"Japan_division";#N/A,#N/A,TRUE,"HK_division";#N/A,#N/A,TRUE,"Investment_division"}</definedName>
    <definedName name="wrn.update." hidden="1">{#N/A,#N/A,FALSE,"Written Quote Out";#N/A,#N/A,FALSE,"Accepted Quotes";#N/A,#N/A,FALSE,"Rejected"}</definedName>
    <definedName name="wrn.WM._.Summary." hidden="1">{#N/A,#N/A,FALSE,"WM"}</definedName>
    <definedName name="wrn.WM._.Summary._1" hidden="1">{#N/A,#N/A,FALSE,"WM"}</definedName>
    <definedName name="ws" hidden="1">{#N/A,#N/A,FALSE,"Aging Summary";#N/A,#N/A,FALSE,"Ratio Analysis";#N/A,#N/A,FALSE,"Test 120 Day Accts";#N/A,#N/A,FALSE,"Tickmarks"}</definedName>
    <definedName name="wte" hidden="1">{#N/A,#N/A,FALSE,"Aging Summary";#N/A,#N/A,FALSE,"Ratio Analysis";#N/A,#N/A,FALSE,"Test 120 Day Accts";#N/A,#N/A,FALSE,"Tickmarks"}</definedName>
    <definedName name="wtre" hidden="1">{#N/A,#N/A,FALSE,"Aging Summary";#N/A,#N/A,FALSE,"Ratio Analysis";#N/A,#N/A,FALSE,"Test 120 Day Accts";#N/A,#N/A,FALSE,"Tickmarks"}</definedName>
    <definedName name="xasdc" hidden="1">{"NewCo_View",#N/A,FALSE,"Calculations"}</definedName>
    <definedName name="xcdxfc" hidden="1">{#N/A,#N/A,TRUE,"Written Quote Out";#N/A,#N/A,TRUE,"Accepted Quotes"}</definedName>
    <definedName name="xcx" hidden="1">{"NewCo_View",#N/A,FALSE,"Calculations"}</definedName>
    <definedName name="xczx" hidden="1">{#N/A,#N/A,TRUE,"Written Quote Out";#N/A,#N/A,TRUE,"Accepted Quotes"}</definedName>
    <definedName name="xdf" hidden="1">{"NewCo_View",#N/A,FALSE,"Calculations"}</definedName>
    <definedName name="xfgfd" hidden="1">{"NewCo_View",#N/A,FALSE,"Calculations"}</definedName>
    <definedName name="xfgs" hidden="1">{#N/A,#N/A,FALSE,"Written Quote Out";#N/A,#N/A,FALSE,"Accepted Quotes";#N/A,#N/A,FALSE,"Rejected"}</definedName>
    <definedName name="xfhs" hidden="1">#N/A</definedName>
    <definedName name="xgd" hidden="1">{#N/A,#N/A,TRUE,"Totals";#N/A,#N/A,TRUE,"Written Quote Out";#N/A,#N/A,TRUE,"Accepted Quotes";#N/A,#N/A,TRUE,"Application on";#N/A,#N/A,TRUE,"Rejected"}</definedName>
    <definedName name="xsf" hidden="1">{#N/A,#N/A,TRUE,"Written Quote Out";#N/A,#N/A,TRUE,"Accepted Quotes"}</definedName>
    <definedName name="xvbdf" hidden="1">{#N/A,#N/A,TRUE,"Written Quote Out";#N/A,#N/A,TRUE,"Accepted Quotes"}</definedName>
    <definedName name="xvbxvb" hidden="1">{#N/A,#N/A,FALSE,"Written Quote Out";#N/A,#N/A,FALSE,"Accepted Quotes";#N/A,#N/A,FALSE,"Rejected"}</definedName>
    <definedName name="xvfg" hidden="1">{#N/A,#N/A,TRUE,"Written Quote Out";#N/A,#N/A,TRUE,"Accepted Quotes"}</definedName>
    <definedName name="xvsdfgg" hidden="1">{#N/A,#N/A,TRUE,"Written Quote Out";#N/A,#N/A,TRUE,"Accepted Quotes"}</definedName>
    <definedName name="xvsfd" hidden="1">{#N/A,#N/A,TRUE,"Written Quote Out";#N/A,#N/A,TRUE,"Accepted Quotes"}</definedName>
    <definedName name="xvvv" hidden="1">{#N/A,#N/A,TRUE,"Written Quote Out";#N/A,#N/A,TRUE,"Accepted Quotes"}</definedName>
    <definedName name="xvvvvx" hidden="1">{#N/A,#N/A,TRUE,"Written Quote Out";#N/A,#N/A,TRUE,"Accepted Quotes"}</definedName>
    <definedName name="xvx" hidden="1">{#N/A,#N/A,TRUE,"Written Quote Out";#N/A,#N/A,TRUE,"Accepted Quotes"}</definedName>
    <definedName name="xvxc" hidden="1">{#N/A,#N/A,TRUE,"Written Quote Out";#N/A,#N/A,TRUE,"Accepted Quotes"}</definedName>
    <definedName name="xvxdf" hidden="1">{#N/A,#N/A,TRUE,"Totals";#N/A,#N/A,TRUE,"Written Quote Out";#N/A,#N/A,TRUE,"Accepted Quotes";#N/A,#N/A,TRUE,"Application on";#N/A,#N/A,TRUE,"Rejected"}</definedName>
    <definedName name="xvxvf" hidden="1">{#N/A,#N/A,TRUE,"Totals";#N/A,#N/A,TRUE,"Written Quote Out";#N/A,#N/A,TRUE,"Accepted Quotes";#N/A,#N/A,TRUE,"Application on";#N/A,#N/A,TRUE,"Rejected"}</definedName>
    <definedName name="xxx" hidden="1">{#N/A,#N/A,FALSE,"Aging Summary";#N/A,#N/A,FALSE,"Ratio Analysis";#N/A,#N/A,FALSE,"Test 120 Day Accts";#N/A,#N/A,FALSE,"Tickmarks"}</definedName>
    <definedName name="xxxxx" hidden="1">{"fis.dbo.r1_datasum"}</definedName>
    <definedName name="xzgds" hidden="1">{"NewCo_View",#N/A,FALSE,"Calculations"}</definedName>
    <definedName name="xzxds" hidden="1">{#N/A,#N/A,TRUE,"Written Quote Out";#N/A,#N/A,TRUE,"Accepted Quotes"}</definedName>
    <definedName name="ydfjh" hidden="1">{#N/A,#N/A,TRUE,"Written Quote Out";#N/A,#N/A,TRUE,"Accepted Quotes"}</definedName>
    <definedName name="yjf" hidden="1">{"NewCo_View",#N/A,FALSE,"Calculations"}</definedName>
    <definedName name="yly769" hidden="1">{"fis.dbo.r1_datasum"}</definedName>
    <definedName name="yly769q" hidden="1">{"fis.dbo.r1_datasum"}</definedName>
    <definedName name="yrtyt" hidden="1">{#N/A,#N/A,TRUE,"Totals";#N/A,#N/A,TRUE,"Written Quote Out";#N/A,#N/A,TRUE,"Accepted Quotes";#N/A,#N/A,TRUE,"Application on";#N/A,#N/A,TRUE,"Rejected"}</definedName>
    <definedName name="ytd1" hidden="1">{#N/A,#N/A,TRUE,"Written Quote Out";#N/A,#N/A,TRUE,"Accepted Quotes"}</definedName>
    <definedName name="yutr" hidden="1">{#N/A,#N/A,TRUE,"Written Quote Out";#N/A,#N/A,TRUE,"Accepted Quotes"}</definedName>
    <definedName name="Z_CIB" hidden="1">{"CBGMASTER",#N/A,FALSE,"CBG"}</definedName>
    <definedName name="Z_CIBISC" hidden="1">{"BAC_CBG",#N/A,FALSE,"BAC_CBG"}</definedName>
    <definedName name="Z_D51F170B_631E_4180_8B10_CE77F335B0B6_.wvu.PrintArea" localSheetId="3" hidden="1">'S1'!$A$3:$G$28</definedName>
    <definedName name="Z_D51F170B_631E_4180_8B10_CE77F335B0B6_.wvu.PrintArea" localSheetId="4" hidden="1">'S2'!$B$3:$N$12</definedName>
    <definedName name="Z_D51F170B_631E_4180_8B10_CE77F335B0B6_.wvu.PrintArea" localSheetId="5" hidden="1">'S3'!$B$2:$X$20</definedName>
    <definedName name="Z_D51F170B_631E_4180_8B10_CE77F335B0B6_.wvu.PrintArea" localSheetId="6" hidden="1">'S4'!#REF!</definedName>
    <definedName name="Z_D51F170B_631E_4180_8B10_CE77F335B0B6_.wvu.PrintArea" localSheetId="7" hidden="1">'S5'!$B$2:$N$24</definedName>
    <definedName name="Z_D51F170B_631E_4180_8B10_CE77F335B0B6_.wvu.PrintArea" localSheetId="1" hidden="1">'Schedule Listing'!$A$1:$B$76</definedName>
    <definedName name="Z_EH_Lux" hidden="1">{"BAC_CBG",#N/A,FALSE,"BAC_CBG"}</definedName>
    <definedName name="Z_EHS" hidden="1">{"BAC_CBG",#N/A,FALSE,"BAC_CBG"}</definedName>
    <definedName name="Z_SYN" hidden="1">{"SYN",#N/A,FALSE,"SYN"}</definedName>
    <definedName name="zcs" hidden="1">{#N/A,#N/A,TRUE,"Totals";#N/A,#N/A,TRUE,"Written Quote Out";#N/A,#N/A,TRUE,"Accepted Quotes";#N/A,#N/A,TRUE,"Application on";#N/A,#N/A,TRUE,"Rejected"}</definedName>
    <definedName name="zsas" hidden="1">{#N/A,#N/A,TRUE,"Written Quote Out";#N/A,#N/A,TRUE,"Accepted Quotes"}</definedName>
    <definedName name="zsfs" hidden="1">{"NewCo_View",#N/A,FALSE,"Calculations"}</definedName>
    <definedName name="zxaa" hidden="1">{"NewCo_View",#N/A,FALSE,"Calculations"}</definedName>
    <definedName name="zxassd" hidden="1">{"NewCo_View",#N/A,FALSE,"Calculations"}</definedName>
    <definedName name="zxsasa" hidden="1">{#N/A,#N/A,TRUE,"Written Quote Out";#N/A,#N/A,TRUE,"Accepted Quotes"}</definedName>
    <definedName name="zz" hidden="1">{0,0,0,0}</definedName>
    <definedName name="zzzsdc" hidden="1">{#N/A,#N/A,TRUE,"Totals";#N/A,#N/A,TRUE,"Written Quote Out";#N/A,#N/A,TRUE,"Accepted Quotes";#N/A,#N/A,TRUE,"Application on";#N/A,#N/A,TRUE,"Rejected"}</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8" l="1"/>
  <c r="E13" i="8"/>
  <c r="E14" i="8"/>
  <c r="E12" i="8"/>
  <c r="D34" i="26" l="1"/>
  <c r="D35" i="26"/>
  <c r="E35" i="26"/>
  <c r="E34" i="26"/>
  <c r="F22" i="19"/>
  <c r="G22" i="19"/>
  <c r="H22" i="19"/>
  <c r="I22" i="19"/>
  <c r="J22" i="19"/>
  <c r="K22" i="19"/>
  <c r="L22" i="19"/>
  <c r="M22" i="19"/>
  <c r="N22" i="19"/>
  <c r="E22" i="19"/>
  <c r="F30" i="29"/>
  <c r="E19" i="3" l="1"/>
  <c r="D19" i="3"/>
  <c r="D30" i="19" l="1"/>
  <c r="E28" i="3"/>
  <c r="E23" i="3"/>
  <c r="E13" i="3"/>
  <c r="F13" i="3"/>
  <c r="G13" i="3"/>
  <c r="H13" i="3"/>
  <c r="I13" i="3"/>
  <c r="J13" i="3"/>
  <c r="K13" i="3"/>
  <c r="L13" i="3"/>
  <c r="M13" i="3"/>
  <c r="N13" i="3"/>
  <c r="O13" i="3"/>
  <c r="P13" i="3"/>
  <c r="Q13" i="3"/>
  <c r="R13" i="3"/>
  <c r="S13" i="3"/>
  <c r="T13" i="3"/>
  <c r="U13" i="3"/>
  <c r="V13" i="3"/>
  <c r="W13" i="3"/>
  <c r="X13" i="3"/>
  <c r="H19" i="26"/>
  <c r="C8" i="30"/>
  <c r="C9" i="30"/>
  <c r="F11" i="18"/>
  <c r="G11" i="18"/>
  <c r="H11" i="18"/>
  <c r="I11" i="18"/>
  <c r="J11" i="18"/>
  <c r="K11" i="18"/>
  <c r="L11" i="18"/>
  <c r="M11" i="18"/>
  <c r="N11" i="18"/>
  <c r="E11" i="18"/>
  <c r="D29" i="19"/>
  <c r="D21" i="19"/>
  <c r="D20" i="19"/>
  <c r="H20" i="26"/>
  <c r="H18" i="26"/>
  <c r="D18" i="19" l="1"/>
  <c r="D19" i="19"/>
  <c r="N11" i="19"/>
  <c r="M11" i="19"/>
  <c r="L11" i="19"/>
  <c r="K11" i="19"/>
  <c r="J11" i="19"/>
  <c r="I11" i="19"/>
  <c r="H11" i="19"/>
  <c r="G11" i="19"/>
  <c r="F11" i="19"/>
  <c r="E11" i="19"/>
  <c r="D11" i="19" l="1"/>
  <c r="I15" i="26" s="1"/>
  <c r="J48" i="29" l="1"/>
  <c r="J47" i="29"/>
  <c r="D24" i="19" l="1"/>
  <c r="D23" i="19"/>
  <c r="D22" i="19" l="1"/>
  <c r="X23" i="3"/>
  <c r="F23" i="3"/>
  <c r="G23" i="3"/>
  <c r="H23" i="3"/>
  <c r="I23" i="3"/>
  <c r="J23" i="3"/>
  <c r="K23" i="3"/>
  <c r="L23" i="3"/>
  <c r="M23" i="3"/>
  <c r="N23" i="3"/>
  <c r="O23" i="3"/>
  <c r="P23" i="3"/>
  <c r="Q23" i="3"/>
  <c r="R23" i="3"/>
  <c r="S23" i="3"/>
  <c r="T23" i="3"/>
  <c r="U23" i="3"/>
  <c r="V23" i="3"/>
  <c r="W23" i="3"/>
  <c r="G28" i="3" l="1"/>
  <c r="G19" i="3"/>
  <c r="O28" i="3"/>
  <c r="N28" i="3"/>
  <c r="M28" i="3"/>
  <c r="L28" i="3"/>
  <c r="K28" i="3"/>
  <c r="J28" i="3"/>
  <c r="I28" i="3"/>
  <c r="H28" i="3"/>
  <c r="F28" i="3"/>
  <c r="O19" i="3"/>
  <c r="N19" i="3"/>
  <c r="M19" i="3"/>
  <c r="L19" i="3"/>
  <c r="K19" i="3"/>
  <c r="J19" i="3"/>
  <c r="I19" i="3"/>
  <c r="H19" i="3"/>
  <c r="F19" i="3"/>
  <c r="D31" i="3" l="1"/>
  <c r="D30" i="3"/>
  <c r="D29" i="3"/>
  <c r="X28" i="3"/>
  <c r="W28" i="3"/>
  <c r="V28" i="3"/>
  <c r="U28" i="3"/>
  <c r="T28" i="3"/>
  <c r="S28" i="3"/>
  <c r="R28" i="3"/>
  <c r="Q28" i="3"/>
  <c r="P28" i="3"/>
  <c r="D27" i="3"/>
  <c r="D26" i="3"/>
  <c r="D25" i="3"/>
  <c r="D24" i="3"/>
  <c r="M24" i="29"/>
  <c r="P19" i="3"/>
  <c r="Q19" i="3"/>
  <c r="R19" i="3"/>
  <c r="S19" i="3"/>
  <c r="T19" i="3"/>
  <c r="U19" i="3"/>
  <c r="V19" i="3"/>
  <c r="W19" i="3"/>
  <c r="X19" i="3"/>
  <c r="D23" i="3" l="1"/>
  <c r="D28" i="3"/>
  <c r="L9" i="29"/>
  <c r="M9" i="29" s="1"/>
  <c r="L10" i="29"/>
  <c r="M10" i="29" s="1"/>
  <c r="L11" i="29"/>
  <c r="M11" i="29" s="1"/>
  <c r="L12" i="29"/>
  <c r="M12" i="29" s="1"/>
  <c r="L13" i="29"/>
  <c r="M13" i="29" s="1"/>
  <c r="L14" i="29"/>
  <c r="M14" i="29" s="1"/>
  <c r="L15" i="29"/>
  <c r="M15" i="29" s="1"/>
  <c r="L16" i="29"/>
  <c r="M16" i="29" s="1"/>
  <c r="L17" i="29"/>
  <c r="M17" i="29" s="1"/>
  <c r="L18" i="29"/>
  <c r="M18" i="29" s="1"/>
  <c r="L19" i="29"/>
  <c r="M19" i="29" s="1"/>
  <c r="L20" i="29"/>
  <c r="M20" i="29" s="1"/>
  <c r="L21" i="29"/>
  <c r="M21" i="29" s="1"/>
  <c r="F45" i="29" l="1"/>
  <c r="J45" i="29" s="1"/>
  <c r="F44" i="29"/>
  <c r="J44" i="29" s="1"/>
  <c r="F43" i="29"/>
  <c r="J43" i="29" s="1"/>
  <c r="F42" i="29"/>
  <c r="J42" i="29" s="1"/>
  <c r="F41" i="29"/>
  <c r="J41" i="29" s="1"/>
  <c r="F40" i="29"/>
  <c r="J40" i="29" s="1"/>
  <c r="F39" i="29"/>
  <c r="J39" i="29" s="1"/>
  <c r="F38" i="29"/>
  <c r="F37" i="29"/>
  <c r="F36" i="29"/>
  <c r="F35" i="29"/>
  <c r="F34" i="29"/>
  <c r="F33" i="29"/>
  <c r="F32" i="29"/>
  <c r="F31" i="29"/>
  <c r="D17" i="3" l="1"/>
  <c r="D18" i="3"/>
  <c r="D12" i="3" l="1"/>
  <c r="G19" i="26" s="1"/>
  <c r="D10" i="18" l="1"/>
  <c r="F19" i="26" s="1"/>
  <c r="D19" i="26" s="1"/>
  <c r="L7" i="29"/>
  <c r="M7" i="29" s="1"/>
  <c r="L8" i="29"/>
  <c r="M8" i="29" s="1"/>
  <c r="J30" i="29" l="1"/>
  <c r="J46" i="29" s="1"/>
  <c r="L6" i="29" l="1"/>
  <c r="M6" i="29" s="1"/>
  <c r="M22" i="29" s="1"/>
  <c r="J38" i="29"/>
  <c r="J37" i="29"/>
  <c r="J36" i="29"/>
  <c r="J35" i="29"/>
  <c r="J34" i="29"/>
  <c r="J33" i="29"/>
  <c r="J32" i="29"/>
  <c r="J31" i="29"/>
  <c r="D15" i="19"/>
  <c r="D14" i="19"/>
  <c r="I34" i="26" l="1"/>
  <c r="G34" i="26"/>
  <c r="I35" i="26"/>
  <c r="M23" i="29"/>
  <c r="G35" i="26" s="1"/>
  <c r="J49" i="29"/>
  <c r="M25" i="29" l="1"/>
  <c r="I36" i="26" l="1"/>
  <c r="D25" i="26" l="1"/>
  <c r="D11" i="18"/>
  <c r="D13" i="3"/>
  <c r="D10" i="19" l="1"/>
  <c r="D25" i="19" s="1"/>
  <c r="D26" i="19" l="1"/>
  <c r="I33" i="26" s="1"/>
  <c r="D33" i="26" s="1"/>
  <c r="D9" i="3"/>
  <c r="G9" i="26" s="1"/>
  <c r="D10" i="3"/>
  <c r="G11" i="26" s="1"/>
  <c r="D40" i="26"/>
  <c r="H22" i="26"/>
  <c r="E21" i="26" l="1"/>
  <c r="E32" i="26"/>
  <c r="E36" i="26" s="1"/>
  <c r="D20" i="26"/>
  <c r="D11" i="3" l="1"/>
  <c r="G18" i="26" l="1"/>
  <c r="I11" i="26"/>
  <c r="D11" i="26" s="1"/>
  <c r="I9" i="26"/>
  <c r="D9" i="26" s="1"/>
  <c r="G22" i="26" l="1"/>
  <c r="D12" i="26"/>
  <c r="D21" i="26" l="1"/>
  <c r="D32" i="26"/>
  <c r="E22" i="26" l="1"/>
  <c r="D9" i="19" l="1"/>
  <c r="D9" i="18"/>
  <c r="F18" i="26" l="1"/>
  <c r="D15" i="26"/>
  <c r="F22" i="26" l="1"/>
  <c r="D18" i="26"/>
  <c r="D22" i="26" s="1" a="1"/>
  <c r="D22" i="26" s="1"/>
  <c r="D26" i="26" s="1"/>
  <c r="D20" i="3"/>
  <c r="D16" i="3"/>
  <c r="G31" i="26" l="1"/>
  <c r="D31" i="26" s="1"/>
  <c r="G36" i="26" l="1"/>
  <c r="D36" i="26"/>
  <c r="D37" i="26" s="1"/>
  <c r="D41" i="26" s="1"/>
  <c r="D43" i="26" s="1"/>
  <c r="D44" i="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tc={7E0B84EC-D5FB-4401-9C16-5FA1F6E9A4ED}</author>
  </authors>
  <commentList>
    <comment ref="A1" authorId="0" shapeId="0" xr:uid="{7E0B84EC-D5FB-4401-9C16-5FA1F6E9A4ED}">
      <text>
        <t>[Threaded comment]
Your version of Excel allows you to read this threaded comment; however, any edits to it will get removed if the file is opened in a newer version of Excel. Learn more: https://go.microsoft.com/fwlink/?linkid=870924
Comment:
    Can we modify so these have the same look and feel as the LCQ - notably the top part of the for with OSFI logo and protected stamp?</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<sst xmlns="http://schemas.openxmlformats.org/spreadsheetml/2006/main" count="791" uniqueCount="283">
  <si>
    <t>S0</t>
  </si>
  <si>
    <t>S1</t>
  </si>
  <si>
    <t>S2</t>
  </si>
  <si>
    <t>S3</t>
  </si>
  <si>
    <t>S4</t>
  </si>
  <si>
    <t>S5</t>
  </si>
  <si>
    <t>S6</t>
  </si>
  <si>
    <t>S7</t>
  </si>
  <si>
    <t>S8</t>
  </si>
  <si>
    <t>1</t>
  </si>
  <si>
    <t>Total</t>
  </si>
  <si>
    <t>A</t>
  </si>
  <si>
    <t>A1</t>
  </si>
  <si>
    <t>B</t>
  </si>
  <si>
    <t>B1</t>
  </si>
  <si>
    <t>B2</t>
  </si>
  <si>
    <t>B3</t>
  </si>
  <si>
    <t>B4</t>
  </si>
  <si>
    <t>B5</t>
  </si>
  <si>
    <t>C</t>
  </si>
  <si>
    <t>C1</t>
  </si>
  <si>
    <t>C2</t>
  </si>
  <si>
    <t>C3</t>
  </si>
  <si>
    <t>D</t>
  </si>
  <si>
    <t>D1</t>
  </si>
  <si>
    <t>D2</t>
  </si>
  <si>
    <t>D4</t>
  </si>
  <si>
    <t>D6</t>
  </si>
  <si>
    <t>D7</t>
  </si>
  <si>
    <t>E</t>
  </si>
  <si>
    <t>E1</t>
  </si>
  <si>
    <t>E2</t>
  </si>
  <si>
    <t>F</t>
  </si>
  <si>
    <t>F1</t>
  </si>
  <si>
    <t>F2</t>
  </si>
  <si>
    <t>F3</t>
  </si>
  <si>
    <t>F4</t>
  </si>
  <si>
    <t>F5</t>
  </si>
  <si>
    <t>F6</t>
  </si>
  <si>
    <t>F7</t>
  </si>
  <si>
    <t>F8</t>
  </si>
  <si>
    <t>G</t>
  </si>
  <si>
    <t>G1</t>
  </si>
  <si>
    <t>G2</t>
  </si>
  <si>
    <t>G3</t>
  </si>
  <si>
    <t>G4</t>
  </si>
  <si>
    <t>G5</t>
  </si>
  <si>
    <t>A2</t>
  </si>
  <si>
    <t>A3</t>
  </si>
  <si>
    <t>A4</t>
  </si>
  <si>
    <t>A6</t>
  </si>
  <si>
    <t>C4</t>
  </si>
  <si>
    <t>C5</t>
  </si>
  <si>
    <t>C6</t>
  </si>
  <si>
    <t>C7</t>
  </si>
  <si>
    <t>C8</t>
  </si>
  <si>
    <t>C9</t>
  </si>
  <si>
    <t>Moody's</t>
  </si>
  <si>
    <t>Aaa</t>
  </si>
  <si>
    <t>AA</t>
  </si>
  <si>
    <t>S&amp;P</t>
  </si>
  <si>
    <t>KBRA</t>
  </si>
  <si>
    <t>BBB</t>
  </si>
  <si>
    <t>R&amp;I</t>
  </si>
  <si>
    <t>BB+</t>
  </si>
  <si>
    <t>Fitch</t>
  </si>
  <si>
    <t>AA-</t>
  </si>
  <si>
    <t>JCR</t>
  </si>
  <si>
    <t>Fitch/S&amp;P/KBRA/JCR/R&amp;I</t>
  </si>
  <si>
    <t xml:space="preserve">DBRS </t>
  </si>
  <si>
    <t>AAA</t>
  </si>
  <si>
    <t>AA+</t>
  </si>
  <si>
    <t>Aa1</t>
  </si>
  <si>
    <t>Aa2</t>
  </si>
  <si>
    <t>Aa3</t>
  </si>
  <si>
    <t>A+</t>
  </si>
  <si>
    <t>A-</t>
  </si>
  <si>
    <t>BBB+</t>
  </si>
  <si>
    <t>Baa1</t>
  </si>
  <si>
    <t>Baa2</t>
  </si>
  <si>
    <t>BBB-</t>
  </si>
  <si>
    <t>Baa3</t>
  </si>
  <si>
    <t>Ba1</t>
  </si>
  <si>
    <t>BB</t>
  </si>
  <si>
    <t>Ba2</t>
  </si>
  <si>
    <t>BB-</t>
  </si>
  <si>
    <t>Ba3</t>
  </si>
  <si>
    <t>B+</t>
  </si>
  <si>
    <t>B-</t>
  </si>
  <si>
    <t>Identification</t>
  </si>
  <si>
    <t>Signature</t>
  </si>
  <si>
    <t>F9</t>
  </si>
  <si>
    <t>Nom de l'institution :</t>
  </si>
  <si>
    <t>Date de fin de la période :</t>
  </si>
  <si>
    <t xml:space="preserve">Nom : </t>
  </si>
  <si>
    <t xml:space="preserve">Téléphone : </t>
  </si>
  <si>
    <t xml:space="preserve">Courriel : </t>
  </si>
  <si>
    <t>Attestation de la personne autorisée (désignée par le conseil d'administration)</t>
  </si>
  <si>
    <t>Nom (en lettres moulées)</t>
  </si>
  <si>
    <t>Retour à la liste des tableaux</t>
  </si>
  <si>
    <t>Instructions pour remplir le relevé</t>
  </si>
  <si>
    <t>Calculs récapitulatifs</t>
  </si>
  <si>
    <t>Tableau</t>
  </si>
  <si>
    <t>Objet</t>
  </si>
  <si>
    <t>Tableau 1 – Calculs récapitulatifs</t>
  </si>
  <si>
    <t>Succursale étrangère</t>
  </si>
  <si>
    <t>Capital consolidé</t>
  </si>
  <si>
    <t>Autres ajustements</t>
  </si>
  <si>
    <t>Déduction : Éléments autres que des instruments de capital attribuables à des tiers</t>
  </si>
  <si>
    <t>Déduction : Capital engagé des filiales non réglementées</t>
  </si>
  <si>
    <t>Total des autres ajustements</t>
  </si>
  <si>
    <t>Capital par établissement de la société mère</t>
  </si>
  <si>
    <t>Calcul du coussin de solvabilité de base (CSB) par établissement de la société mère</t>
  </si>
  <si>
    <t>Excédent (insuffisance) par rapport au ratio minimal (%)</t>
  </si>
  <si>
    <t>Excédent (insuffisance) par rapport au ratio minimal ($)</t>
  </si>
  <si>
    <t>Paragraphe de la ligne directrice</t>
  </si>
  <si>
    <t xml:space="preserve">Déductions du capital </t>
  </si>
  <si>
    <t>Éléments autres que des instruments de capital attribuables à des tiers</t>
  </si>
  <si>
    <t>Total des déductions</t>
  </si>
  <si>
    <t>Postes pour mémoire</t>
  </si>
  <si>
    <t>[nom de l'organisme de réglementation]</t>
  </si>
  <si>
    <t>Provision d'excédent découlant des filiales</t>
  </si>
  <si>
    <t>Dépôts admissibles découlant des filiales</t>
  </si>
  <si>
    <t>Expositions de la société mère et CSB</t>
  </si>
  <si>
    <t>Filiales déconsolidées non réglementées</t>
  </si>
  <si>
    <t>Capital engagé des filiales non réglementées</t>
  </si>
  <si>
    <t>Tableau 5 – Succursales étrangères</t>
  </si>
  <si>
    <t>Actifs placés en fiducie</t>
  </si>
  <si>
    <t>Éléments de passif des tiers</t>
  </si>
  <si>
    <t xml:space="preserve">Actifs placés en fiducie supérieurs à la valeur des éléments de passif des tiers </t>
  </si>
  <si>
    <t>Provision d'excédent découlant des succursales</t>
  </si>
  <si>
    <t>Dépôts admissibles découlant des succursales</t>
  </si>
  <si>
    <t>Total des actifs avant ajustements</t>
  </si>
  <si>
    <t>Actifs découlant des ententes de réassurance intragroupe</t>
  </si>
  <si>
    <t>MSC découlant des succursales</t>
  </si>
  <si>
    <t>Passifs découlant des ententes de réassurance intragroupe</t>
  </si>
  <si>
    <t>Type de garantie</t>
  </si>
  <si>
    <t>Lettre de crédit</t>
  </si>
  <si>
    <t>Type d'entité</t>
  </si>
  <si>
    <t>Agence de notation</t>
  </si>
  <si>
    <t>Garanties de capital</t>
  </si>
  <si>
    <t>Total du CSB des succursales étrangères</t>
  </si>
  <si>
    <t>Total des ajouts aux CSB consolidés</t>
  </si>
  <si>
    <t>Rapport de gestion</t>
  </si>
  <si>
    <t>Note</t>
  </si>
  <si>
    <t>Inférieure à B-</t>
  </si>
  <si>
    <t>AA (élevée)</t>
  </si>
  <si>
    <t>AA (faible)</t>
  </si>
  <si>
    <t>A (élevée)</t>
  </si>
  <si>
    <t>A (faible)</t>
  </si>
  <si>
    <t>BBB (faible)</t>
  </si>
  <si>
    <t>BB (élevée)</t>
  </si>
  <si>
    <t>BB (faible)</t>
  </si>
  <si>
    <t>B (élevée)</t>
  </si>
  <si>
    <t>B (faible)</t>
  </si>
  <si>
    <t>Inférieure à B3</t>
  </si>
  <si>
    <t>Marge de crédit</t>
  </si>
  <si>
    <t>Type de garantie de capital</t>
  </si>
  <si>
    <t>Entente de maintien de capital</t>
  </si>
  <si>
    <t>Instrument de capital</t>
  </si>
  <si>
    <t>Type de garantie autre que de capital</t>
  </si>
  <si>
    <t>Note1</t>
  </si>
  <si>
    <t>BBB (élevée)</t>
  </si>
  <si>
    <t>Succursales étrangères</t>
  </si>
  <si>
    <t>[nom de l’organisme de réglementation]</t>
  </si>
  <si>
    <t>Garanties autres que de capital</t>
  </si>
  <si>
    <t>Type d’entité</t>
  </si>
  <si>
    <t>Limite d’exposition autorisée (en dollars canadiens)</t>
  </si>
  <si>
    <t>Tableau 6 – Garanties de la société mère</t>
  </si>
  <si>
    <t>Émissions de capital de la société mère (société d’exploitation)</t>
  </si>
  <si>
    <r>
      <t xml:space="preserve">    Protégé B </t>
    </r>
    <r>
      <rPr>
        <sz val="10"/>
        <rFont val="Calibri"/>
        <family val="2"/>
        <scheme val="minor"/>
      </rPr>
      <t>une fois rempli</t>
    </r>
  </si>
  <si>
    <t>Personne-ressource principale de l'institution</t>
  </si>
  <si>
    <t>Personne-ressource secondaire de l'institution</t>
  </si>
  <si>
    <t>Instructions</t>
  </si>
  <si>
    <t>Données – Filiales canadiennes consolidées réglementées par un organisme autre que le BSIF</t>
  </si>
  <si>
    <t>Données – Filiales consolidées réglementées par un organisme étranger</t>
  </si>
  <si>
    <t xml:space="preserve">Données – Filiales étrangères déconsolidées </t>
  </si>
  <si>
    <t xml:space="preserve">Données – Succursales étrangères </t>
  </si>
  <si>
    <t>Données – Garanties de la société mère</t>
  </si>
  <si>
    <t>Échelles de notation financière</t>
  </si>
  <si>
    <t>Sauf indication contraire, indiquer tous les montants en milliers de dollars canadiens.</t>
  </si>
  <si>
    <t>Pour calculer l’exposition en dollars canadiens découlant des participations de la société mère dans des filiales, ou des garanties qu’elle leur a apportées, qui sont libellées dans une devise étrangère, utiliser le taux de change au comptant de fin de trimestre correspondant à la période de déclaration du capital par établissement.</t>
  </si>
  <si>
    <t>Sauf indication contraire, ce relevé doit être transmis au BSIF selon la même fréquence et le même calendrier que le Relevé trimestriel afférent au TSAV (LCQ).</t>
  </si>
  <si>
    <t xml:space="preserve">Les utilisateurs de ce relevé ne doivent saisir des données que dans les cellules en jaune.  </t>
  </si>
  <si>
    <t>Filiales déconsolidées non réglementées par le BSIF</t>
  </si>
  <si>
    <t>Filiales canadiennes consolidées non réglementées par le BSIF</t>
  </si>
  <si>
    <t>Filiales consolidées réglementées par un organisme étranger</t>
  </si>
  <si>
    <t>Filiales non réglementées</t>
  </si>
  <si>
    <r>
      <t xml:space="preserve">Capital disponible consolidé à l'échelle du groupe (selon la ligne directrice </t>
    </r>
    <r>
      <rPr>
        <i/>
        <sz val="11"/>
        <rFont val="Calibri"/>
        <family val="2"/>
        <scheme val="minor"/>
      </rPr>
      <t>Test de suffisance du capital des sociétés d'assurance vie</t>
    </r>
    <r>
      <rPr>
        <sz val="11"/>
        <rFont val="Calibri"/>
        <family val="2"/>
        <scheme val="minor"/>
      </rPr>
      <t xml:space="preserve"> [TSAV])</t>
    </r>
  </si>
  <si>
    <t>Provision d'excédent : filiales réglementées par un organisme étranger et succursales étrangères</t>
  </si>
  <si>
    <t>Provision d'excédent consolidée à l'échelle du groupe (selon la ligne directrice TSAV)</t>
  </si>
  <si>
    <t>Dépôts admissibles consolidés à l'échelle du groupe (selon la ligne directrice TSAV)</t>
  </si>
  <si>
    <t>Dépôts admissibles : filiales réglementées par un organisme étranger et succursales étrangères</t>
  </si>
  <si>
    <t>Tableau 3 – Filiales consolidées réglementées par un organisme étranger</t>
  </si>
  <si>
    <t>Filiales déconsolidées réglementées par un organisme étranger</t>
  </si>
  <si>
    <t>Total du CSB des filiales réglementées par un organisme étranger</t>
  </si>
  <si>
    <t>Ajustements au titre de l'actif des succursales étrangères</t>
  </si>
  <si>
    <t xml:space="preserve">Déduction :  Actifs placés en fiducie supérieurs à la valeur des éléments de passif des tiers </t>
  </si>
  <si>
    <t>Déduction : Instruments de capital émis par des filiales consolidées à des tiers</t>
  </si>
  <si>
    <t>Ajout : Déductions des participations dans des filiales déconsolidées réglementées par un organisme étranger prévues par la ligne directrice TSAV</t>
  </si>
  <si>
    <t>Capital consolidé à l'échelle du groupe et capital par établissement</t>
  </si>
  <si>
    <t>Capital réglementaire consolidé à l'échelle du groupe</t>
  </si>
  <si>
    <t>CSB consolidé à l'échelle du groupe (selon la ligne directrice TSAV)</t>
  </si>
  <si>
    <t>CSB de l’entité combinée selon la formule énoncée dans la ligne directrice TSAV (conformément au paragraphe 11 de la ligne directrice sur le cadre de capital par établissement)</t>
  </si>
  <si>
    <t>Ajout : CSB – Participations de la société mère – filiales consolidées réglementées par un organisme étranger</t>
  </si>
  <si>
    <t>Ajout : CSB – Participations de la société mère – filiales déconsolidées réglementées par un organisme étranger</t>
  </si>
  <si>
    <t>Ajout : CSB – Succursales étrangères</t>
  </si>
  <si>
    <t>Ajout : CSB – Garanties de capital de la société mère</t>
  </si>
  <si>
    <t xml:space="preserve">Ajout : CSB – Garanties autres que de capital de la société mère </t>
  </si>
  <si>
    <t>Total du CSB par établissement</t>
  </si>
  <si>
    <t>Ratio de capital consolidé à l'échelle du groupe et ratio de capital par établissement</t>
  </si>
  <si>
    <t>Ratio du total du capital consolidé à l'échelle du groupe</t>
  </si>
  <si>
    <t>Ratio de capital par établissement</t>
  </si>
  <si>
    <t>Ratio de capital par établissement minimal (%)</t>
  </si>
  <si>
    <t>[territoire de compétence]</t>
  </si>
  <si>
    <t>[nom de la filiale réglementée]</t>
  </si>
  <si>
    <t xml:space="preserve">Instruments de capital émis par des filiales consolidées à des tiers </t>
  </si>
  <si>
    <t>Nom du principal organisme de réglementation</t>
  </si>
  <si>
    <t>Placements en titres de capitaux propres de la société mère (selon la méthode de mise en équivalence prévue par les IFRS)</t>
  </si>
  <si>
    <t>Placements en titres de capitaux propres de la société mère, après déduction des ajustements</t>
  </si>
  <si>
    <t>Créances subordonnées et titres équivalents des filiales détenus par la société mère</t>
  </si>
  <si>
    <t>Composantes des placements en titres de capitaux propres de la société mère (ligne B1)</t>
  </si>
  <si>
    <t xml:space="preserve">Placements en actions ordinaires dans des filiales </t>
  </si>
  <si>
    <t>Bénéfices non répartis des filiales attribuables à la société mère</t>
  </si>
  <si>
    <t>Cumul des autres éléments du résultat global (AERG) des filiales attribuables à la société mère</t>
  </si>
  <si>
    <t>Moins : Déductions du capital consolidé appliquées en vertu de la ligne directrice TSAV</t>
  </si>
  <si>
    <t>Composantes des déductions du capital consolidé appliquées en vertu de la ligne directrice TSAV (ligne B2)</t>
  </si>
  <si>
    <t>Part des déductions correspondant aux écarts d’acquisition</t>
  </si>
  <si>
    <t>Part des déductions correspondant aux actifs incorporels (à l'exclusion des écarts d’acquisition)</t>
  </si>
  <si>
    <t>Part des déductions correspondant aux autres postes (à l'exclusion des écarts d’acquisition et des actifs incorporels)</t>
  </si>
  <si>
    <t>Déductions découlant des participations dans des filiales déconsolidées réglementées par un organisme étranger (selon les paragraphes 2.1.2.7 et 2.2.3.2 de la ligne directrice TSAV)</t>
  </si>
  <si>
    <t>[nom de la filiale déconsolidée non réglementée par le BSIF]</t>
  </si>
  <si>
    <t>Total – Filiales étrangères</t>
  </si>
  <si>
    <t>Nom du principal organisme de réglementation du territoire d'accueil</t>
  </si>
  <si>
    <t>[nom de la succursale étrangère]</t>
  </si>
  <si>
    <t>Déductions découlant des actifs placés en fiducie des succursales étrangères</t>
  </si>
  <si>
    <t>Autres déductions liées aux succursales étrangères</t>
  </si>
  <si>
    <t>Déductions du capital effectuées en vertu de la ligne directrice TSAV</t>
  </si>
  <si>
    <t>MSC déclarées à titre d'actifs (autres que celles se rapportant à des contrats de fonds distincts)</t>
  </si>
  <si>
    <t>MSC déclarées à titre de passifs (autres que celles se rapportant à des contrats de fonds distincts)</t>
  </si>
  <si>
    <t>Éléments de passif de tiers, à l'exclusion du passif au titre de la MSC</t>
  </si>
  <si>
    <t>Filiale ou succursale bénéficiant de la garantie</t>
  </si>
  <si>
    <t>Territoire de compétence de la filiale ou succursale</t>
  </si>
  <si>
    <t>Principal organisme de réglementation de la filiale ou succursale</t>
  </si>
  <si>
    <t>Note de la filiale</t>
  </si>
  <si>
    <t>Note de la société mère</t>
  </si>
  <si>
    <t>Devise de l’exposition</t>
  </si>
  <si>
    <t>Encours des expositions (en dollars canadiens)</t>
  </si>
  <si>
    <t>Coefficient de risque</t>
  </si>
  <si>
    <t>Description de la garantie de la société mère ou commentaires</t>
  </si>
  <si>
    <t>Choisir dans la liste</t>
  </si>
  <si>
    <t>Total du CSB</t>
  </si>
  <si>
    <t>Autres facteurs déterminants des variations du capital par établissement</t>
  </si>
  <si>
    <t>Filiales réglementées par un organisme étranger</t>
  </si>
  <si>
    <t>Versements : De la société d’exploitation à la société de portefeuille mère (y compris dividendes, intérêts, remboursements, rachats) ou à des tiers investisseurs</t>
  </si>
  <si>
    <t>Non notée</t>
  </si>
  <si>
    <t>Tableau 8 – Échelles de notation financière</t>
  </si>
  <si>
    <t xml:space="preserve">Filiale consolidée réglementée par un organisme étranger </t>
  </si>
  <si>
    <t>Autre type de garantie autre que de capital</t>
  </si>
  <si>
    <t>Relevé afférent au capital par établissement des sociétés mères 
d'assureurs vie fédéraux</t>
  </si>
  <si>
    <t>Je confirme par la présente avoir lu la ligne directrice sur le cadre de capital par établissement et les instructions s'y rapportant qui ont été publiées par le Bureau du surintendant des institutions financières, et que le présent formulaire a été rempli conformément à ces consignes.</t>
  </si>
  <si>
    <t>Ne pas modifier la structure des tableurs ni les formules du classeur Excel sans avoir obtenu au préalable l’autorisation du BSIF.</t>
  </si>
  <si>
    <t>Provision d'excédent et dépôts admissibles par établissement de la société mère</t>
  </si>
  <si>
    <t xml:space="preserve">Total de la provision d'excédent et des dépôts admissibles par établissement de la société mère </t>
  </si>
  <si>
    <t>Autres composantes des placements dans des filiales attribuables à la société mère</t>
  </si>
  <si>
    <t>Injections : De la société d'exploitation mère à une filiale</t>
  </si>
  <si>
    <t>Exigences au titre du risque en vertu de la ligne directrice TSAV</t>
  </si>
  <si>
    <t>Exigences au titre du risque</t>
  </si>
  <si>
    <t>Exposition liée aux succursales étrangères</t>
  </si>
  <si>
    <t>CSB – capital par établissement</t>
  </si>
  <si>
    <t>Tableau 7 – Description des changements importants et des facteurs déterminants du capital par établissement</t>
  </si>
  <si>
    <t>Description des changements importants et des facteurs déterminants du capital par établissement</t>
  </si>
  <si>
    <t>Tableau 2 – Filiales canadiennes consolidées réglementées par un organisme autre que le BSIF</t>
  </si>
  <si>
    <t>Nom du territoire de compétence</t>
  </si>
  <si>
    <t>Inférieure à B (faible)</t>
  </si>
  <si>
    <t xml:space="preserve">Filiale déconsolidée réglementée par un organisme étranger </t>
  </si>
  <si>
    <t>Tableau 4 – Filiales déconsolidées réglementées et non réglementées</t>
  </si>
  <si>
    <t>Passifs attribuables à des parties liées (c.-à-d. autres succursales, sociétés affiliées, établissement principal)</t>
  </si>
  <si>
    <t>Sommes à recevoir de parties liées (c.-à-d. autres succursales, sociétés affiliées, établissement principal)</t>
  </si>
  <si>
    <r>
      <t xml:space="preserve">Versements : D'une filiale à la société d'exploitation mère </t>
    </r>
    <r>
      <rPr>
        <sz val="11"/>
        <color theme="1"/>
        <rFont val="Calibri"/>
        <family val="2"/>
        <scheme val="minor"/>
      </rPr>
      <t>(y compris dividendes, intérêts, remboursements, rachats) ou à des tiers investisseurs</t>
    </r>
  </si>
  <si>
    <r>
      <t>Ajout : MSC découlant des filiales</t>
    </r>
    <r>
      <rPr>
        <sz val="11"/>
        <color theme="1"/>
        <rFont val="Calibri"/>
        <family val="2"/>
        <scheme val="minor"/>
      </rPr>
      <t xml:space="preserve"> (autres que celles se rapportant à des contrats de fonds distincts)</t>
    </r>
  </si>
  <si>
    <t xml:space="preserve">Total du CSB des filiale déconsolidée réglementée par un organisme étranger </t>
  </si>
  <si>
    <t>Total – Filiales canadiennes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</si>
</sst>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 #,##0_-;_-* &quot;-&quot;_-;_-@_-"/>
    <numFmt numFmtId="165" formatCode="_-&quot;$&quot;* #,##0.00_-;\-&quot;$&quot;* #,##0.00_-;_-&quot;$&quot;* &quot;-&quot;??_-;_-@_-"/>
    <numFmt numFmtId="166" formatCode="_-* #,##0.00_-;\-* #,##0.00_-;_-* &quot;-&quot;??_-;_-@_-"/>
    <numFmt numFmtId="167" formatCode="%###0.00_);\(%###0.00\)"/>
  </numFmts>
  <fonts count="31" x14ac:knownFonts="1">
    <font>
      <sz val="11"/>
      <color theme="1"/>
      <name val="Calibri"/>
      <family val="2"/>
      <scheme val="minor"/>
    </font>
    <font>
      <sz val="11"/>
      <color theme="1"/>
      <name val="Arial"/>
      <family val="2"/>
    </font>
    <font>
      <sz val="11"/>
      <color theme="1"/>
      <name val="Arial"/>
      <family val="2"/>
    </font>
    <font>
      <sz val="11"/>
      <color theme="1"/>
      <name val="Calibri"/>
      <family val="2"/>
      <scheme val="minor"/>
    </font>
    <font>
      <sz val="8"/>
      <name val="Arial"/>
      <family val="2"/>
    </font>
    <font>
      <sz val="11"/>
      <name val="Calibri"/>
      <family val="2"/>
      <scheme val="minor"/>
    </font>
    <font>
      <b/>
      <sz val="11"/>
      <color theme="1"/>
      <name val="Calibri"/>
      <family val="2"/>
      <scheme val="minor"/>
    </font>
    <font>
      <sz val="10"/>
      <name val="Helv"/>
    </font>
    <font>
      <b/>
      <sz val="12"/>
      <name val="Calibri"/>
      <family val="2"/>
      <scheme val="minor"/>
    </font>
    <font>
      <b/>
      <sz val="11"/>
      <name val="Calibri"/>
      <family val="2"/>
      <scheme val="minor"/>
    </font>
    <font>
      <sz val="12"/>
      <name val="Arial"/>
      <family val="2"/>
    </font>
    <font>
      <b/>
      <sz val="11"/>
      <color rgb="FFC00000"/>
      <name val="Calibri"/>
      <family val="2"/>
      <scheme val="minor"/>
    </font>
    <font>
      <sz val="11"/>
      <color rgb="FFFF0000"/>
      <name val="Calibri"/>
      <family val="2"/>
      <scheme val="minor"/>
    </font>
    <font>
      <sz val="8"/>
      <name val="Calibri"/>
      <family val="2"/>
      <scheme val="minor"/>
    </font>
    <font>
      <u/>
      <sz val="11"/>
      <color theme="10"/>
      <name val="Calibri"/>
      <family val="2"/>
      <scheme val="minor"/>
    </font>
    <font>
      <b/>
      <sz val="14"/>
      <name val="Calibri"/>
      <family val="2"/>
      <scheme val="minor"/>
    </font>
    <font>
      <u/>
      <sz val="12"/>
      <color theme="10"/>
      <name val="Calibri"/>
      <family val="2"/>
      <scheme val="minor"/>
    </font>
    <font>
      <b/>
      <u/>
      <sz val="12"/>
      <color theme="10"/>
      <name val="Calibri"/>
      <family val="2"/>
      <scheme val="minor"/>
    </font>
    <font>
      <b/>
      <sz val="16"/>
      <color theme="1"/>
      <name val="Calibri"/>
      <family val="2"/>
      <scheme val="minor"/>
    </font>
    <font>
      <b/>
      <sz val="11"/>
      <color rgb="FF000000"/>
      <name val="Arial"/>
      <family val="2"/>
    </font>
    <font>
      <b/>
      <sz val="11"/>
      <name val="Arial"/>
      <family val="2"/>
    </font>
    <font>
      <b/>
      <sz val="12"/>
      <color theme="1"/>
      <name val="Calibri"/>
      <family val="2"/>
      <scheme val="minor"/>
    </font>
    <font>
      <sz val="11"/>
      <name val="Arial"/>
      <family val="2"/>
    </font>
    <font>
      <b/>
      <sz val="24"/>
      <color theme="1"/>
      <name val="Calibri"/>
      <family val="2"/>
      <scheme val="minor"/>
    </font>
    <font>
      <b/>
      <sz val="18"/>
      <color rgb="FF002060"/>
      <name val="Calibri"/>
      <family val="2"/>
      <scheme val="minor"/>
    </font>
    <font>
      <b/>
      <sz val="10"/>
      <name val="Calibri"/>
      <family val="2"/>
      <scheme val="minor"/>
    </font>
    <font>
      <sz val="12"/>
      <color theme="1"/>
      <name val="Calibri"/>
      <family val="2"/>
      <scheme val="minor"/>
    </font>
    <font>
      <sz val="11"/>
      <name val="Calibri"/>
      <family val="2"/>
    </font>
    <font>
      <b/>
      <sz val="11"/>
      <color theme="1"/>
      <name val="Arial"/>
      <family val="2"/>
    </font>
    <font>
      <sz val="10"/>
      <name val="Calibri"/>
      <family val="2"/>
      <scheme val="minor"/>
    </font>
    <font>
      <i/>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s>
  <borders count="23">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top style="thin">
        <color rgb="FF0070C0"/>
      </top>
      <bottom/>
      <diagonal/>
    </border>
    <border>
      <left/>
      <right/>
      <top/>
      <bottom style="medium">
        <color indexed="64"/>
      </bottom>
      <diagonal/>
    </border>
    <border>
      <left/>
      <right/>
      <top style="medium">
        <color indexed="64"/>
      </top>
      <bottom/>
      <diagonal/>
    </border>
    <border>
      <left style="medium">
        <color indexed="64"/>
      </left>
      <right/>
      <top/>
      <bottom/>
      <diagonal/>
    </border>
  </borders>
  <cellStyleXfs count="10">
    <xf numFmtId="0" fontId="0" fillId="0" borderId="0"/>
    <xf numFmtId="9" fontId="4" fillId="0" borderId="0" applyFont="0" applyFill="0" applyBorder="0" applyAlignment="0" applyProtection="0"/>
    <xf numFmtId="0" fontId="3" fillId="0" borderId="0"/>
    <xf numFmtId="0" fontId="7" fillId="0" borderId="0"/>
    <xf numFmtId="0" fontId="2" fillId="0" borderId="0"/>
    <xf numFmtId="0" fontId="3" fillId="0" borderId="0"/>
    <xf numFmtId="0" fontId="3" fillId="0" borderId="0"/>
    <xf numFmtId="166" fontId="3" fillId="0" borderId="0" applyFont="0" applyFill="0" applyBorder="0" applyAlignment="0" applyProtection="0"/>
    <xf numFmtId="165" fontId="3" fillId="0" borderId="0" applyFont="0" applyFill="0" applyBorder="0" applyAlignment="0" applyProtection="0"/>
    <xf numFmtId="0" fontId="14" fillId="0" borderId="0" applyNumberFormat="0" applyFill="0" applyBorder="0" applyAlignment="0" applyProtection="0"/>
  </cellStyleXfs>
  <cellXfs count="295">
    <xf numFmtId="0" fontId="0" fillId="0" borderId="0" xfId="0"/>
    <xf numFmtId="0" fontId="3" fillId="0" borderId="0" xfId="2"/>
    <xf numFmtId="0" fontId="0" fillId="0" borderId="0" xfId="0" applyAlignment="1">
      <alignment horizontal="center"/>
    </xf>
    <xf numFmtId="0" fontId="3" fillId="0" borderId="0" xfId="2" applyAlignment="1">
      <alignment vertical="center"/>
    </xf>
    <xf numFmtId="0" fontId="3" fillId="0" borderId="8" xfId="2" applyBorder="1"/>
    <xf numFmtId="0" fontId="6" fillId="0" borderId="0" xfId="2" applyFont="1" applyAlignment="1">
      <alignment horizontal="center"/>
    </xf>
    <xf numFmtId="0" fontId="5" fillId="0" borderId="0" xfId="2" applyFont="1"/>
    <xf numFmtId="164" fontId="5" fillId="0" borderId="8" xfId="2" applyNumberFormat="1" applyFont="1" applyBorder="1" applyAlignment="1">
      <alignment horizontal="right"/>
    </xf>
    <xf numFmtId="0" fontId="5" fillId="0" borderId="10" xfId="2" applyFont="1" applyBorder="1"/>
    <xf numFmtId="3" fontId="5" fillId="0" borderId="3" xfId="2" applyNumberFormat="1" applyFont="1" applyBorder="1" applyAlignment="1">
      <alignment horizontal="right"/>
    </xf>
    <xf numFmtId="0" fontId="9" fillId="0" borderId="6" xfId="2" applyFont="1" applyBorder="1" applyAlignment="1">
      <alignment horizontal="center" vertical="center"/>
    </xf>
    <xf numFmtId="0" fontId="3" fillId="0" borderId="8" xfId="0" applyFont="1" applyBorder="1"/>
    <xf numFmtId="3" fontId="5" fillId="0" borderId="2" xfId="2" applyNumberFormat="1" applyFont="1" applyBorder="1" applyAlignment="1">
      <alignment horizontal="right"/>
    </xf>
    <xf numFmtId="3" fontId="5" fillId="0" borderId="0" xfId="2" applyNumberFormat="1" applyFont="1" applyAlignment="1">
      <alignment horizontal="right"/>
    </xf>
    <xf numFmtId="3" fontId="3" fillId="0" borderId="3" xfId="2" applyNumberFormat="1" applyBorder="1" applyAlignment="1">
      <alignment horizontal="right"/>
    </xf>
    <xf numFmtId="0" fontId="9" fillId="0" borderId="2" xfId="2" applyFont="1" applyBorder="1" applyAlignment="1">
      <alignment horizontal="left" vertical="center"/>
    </xf>
    <xf numFmtId="3" fontId="5" fillId="0" borderId="10" xfId="2" applyNumberFormat="1" applyFont="1" applyBorder="1" applyAlignment="1">
      <alignment horizontal="right"/>
    </xf>
    <xf numFmtId="3" fontId="5" fillId="0" borderId="8" xfId="2" applyNumberFormat="1" applyFont="1" applyBorder="1" applyAlignment="1">
      <alignment horizontal="right"/>
    </xf>
    <xf numFmtId="3" fontId="5" fillId="0" borderId="9" xfId="2" applyNumberFormat="1" applyFont="1" applyBorder="1" applyAlignment="1">
      <alignment horizontal="right"/>
    </xf>
    <xf numFmtId="3" fontId="5" fillId="0" borderId="1" xfId="2" applyNumberFormat="1" applyFont="1" applyBorder="1" applyAlignment="1">
      <alignment horizontal="right"/>
    </xf>
    <xf numFmtId="0" fontId="9" fillId="0" borderId="2" xfId="2" applyFont="1" applyBorder="1"/>
    <xf numFmtId="0" fontId="5" fillId="0" borderId="8" xfId="2" applyFont="1" applyBorder="1" applyAlignment="1">
      <alignment horizontal="left" indent="1"/>
    </xf>
    <xf numFmtId="0" fontId="0" fillId="0" borderId="8" xfId="0" applyBorder="1" applyAlignment="1">
      <alignment horizontal="left" indent="1"/>
    </xf>
    <xf numFmtId="0" fontId="5" fillId="2" borderId="3" xfId="2" applyFont="1" applyFill="1" applyBorder="1" applyAlignment="1">
      <alignment horizontal="left" indent="1"/>
    </xf>
    <xf numFmtId="3" fontId="9" fillId="0" borderId="3" xfId="2" applyNumberFormat="1" applyFont="1" applyBorder="1" applyAlignment="1">
      <alignment horizontal="right"/>
    </xf>
    <xf numFmtId="3" fontId="5" fillId="0" borderId="4" xfId="2" applyNumberFormat="1" applyFont="1" applyBorder="1" applyAlignment="1">
      <alignment horizontal="right"/>
    </xf>
    <xf numFmtId="3" fontId="5" fillId="0" borderId="11" xfId="2" applyNumberFormat="1" applyFont="1" applyBorder="1" applyAlignment="1">
      <alignment horizontal="right"/>
    </xf>
    <xf numFmtId="0" fontId="5" fillId="0" borderId="11" xfId="2" applyFont="1" applyBorder="1"/>
    <xf numFmtId="164" fontId="5" fillId="0" borderId="11" xfId="2" applyNumberFormat="1" applyFont="1" applyBorder="1" applyAlignment="1">
      <alignment horizontal="right"/>
    </xf>
    <xf numFmtId="0" fontId="0" fillId="0" borderId="3" xfId="0" applyBorder="1"/>
    <xf numFmtId="0" fontId="5" fillId="0" borderId="10" xfId="0" applyFont="1" applyBorder="1" applyAlignment="1">
      <alignment horizontal="right"/>
    </xf>
    <xf numFmtId="0" fontId="5" fillId="0" borderId="10" xfId="2" applyFont="1" applyBorder="1" applyAlignment="1">
      <alignment horizontal="right"/>
    </xf>
    <xf numFmtId="0" fontId="5" fillId="0" borderId="10" xfId="2" applyFont="1" applyBorder="1" applyAlignment="1">
      <alignment horizontal="right" wrapText="1"/>
    </xf>
    <xf numFmtId="0" fontId="3" fillId="0" borderId="10" xfId="0" applyFont="1" applyBorder="1" applyAlignment="1">
      <alignment horizontal="right"/>
    </xf>
    <xf numFmtId="0" fontId="0" fillId="0" borderId="0" xfId="0" applyAlignment="1">
      <alignment vertical="center"/>
    </xf>
    <xf numFmtId="0" fontId="5" fillId="2" borderId="0" xfId="0" applyFont="1" applyFill="1" applyAlignment="1">
      <alignment vertical="center" wrapText="1"/>
    </xf>
    <xf numFmtId="0" fontId="10" fillId="2" borderId="0" xfId="3" applyFont="1" applyFill="1" applyAlignment="1">
      <alignment horizontal="center" vertical="top" wrapText="1"/>
    </xf>
    <xf numFmtId="0" fontId="16" fillId="0" borderId="0" xfId="9" applyFont="1" applyFill="1" applyBorder="1" applyAlignment="1">
      <alignment horizontal="center"/>
    </xf>
    <xf numFmtId="0" fontId="16" fillId="0" borderId="11" xfId="9" applyFont="1" applyFill="1" applyBorder="1" applyAlignment="1">
      <alignment horizontal="center"/>
    </xf>
    <xf numFmtId="0" fontId="15" fillId="0" borderId="11" xfId="9" applyFont="1" applyFill="1" applyBorder="1" applyAlignment="1">
      <alignment horizontal="left"/>
    </xf>
    <xf numFmtId="0" fontId="15" fillId="0" borderId="0" xfId="9" applyFont="1" applyFill="1" applyBorder="1" applyAlignment="1">
      <alignment horizontal="left"/>
    </xf>
    <xf numFmtId="0" fontId="9" fillId="0" borderId="11" xfId="2" applyFont="1" applyBorder="1" applyAlignment="1">
      <alignment horizontal="left" vertical="center"/>
    </xf>
    <xf numFmtId="0" fontId="15" fillId="0" borderId="11" xfId="2" applyFont="1" applyBorder="1" applyAlignment="1">
      <alignment horizontal="left" vertical="center"/>
    </xf>
    <xf numFmtId="0" fontId="11" fillId="0" borderId="0" xfId="2" applyFont="1" applyAlignment="1">
      <alignment horizontal="left" vertical="center" wrapText="1"/>
    </xf>
    <xf numFmtId="0" fontId="3" fillId="0" borderId="3" xfId="0" applyFont="1" applyBorder="1" applyAlignment="1">
      <alignment horizontal="left" indent="1"/>
    </xf>
    <xf numFmtId="0" fontId="3" fillId="0" borderId="4" xfId="0" applyFont="1" applyBorder="1" applyAlignment="1">
      <alignment horizontal="left" indent="1"/>
    </xf>
    <xf numFmtId="0" fontId="12" fillId="0" borderId="10" xfId="2" applyFont="1" applyBorder="1" applyAlignment="1">
      <alignment horizontal="left" indent="1"/>
    </xf>
    <xf numFmtId="0" fontId="6" fillId="0" borderId="3" xfId="2" applyFont="1" applyBorder="1"/>
    <xf numFmtId="0" fontId="6" fillId="3" borderId="3" xfId="2" applyFont="1" applyFill="1" applyBorder="1"/>
    <xf numFmtId="0" fontId="3" fillId="3" borderId="8" xfId="2" applyFill="1" applyBorder="1"/>
    <xf numFmtId="3" fontId="5" fillId="3" borderId="8" xfId="2" applyNumberFormat="1" applyFont="1" applyFill="1" applyBorder="1" applyAlignment="1">
      <alignment horizontal="right"/>
    </xf>
    <xf numFmtId="3" fontId="5" fillId="3" borderId="11" xfId="2" applyNumberFormat="1" applyFont="1" applyFill="1" applyBorder="1" applyAlignment="1">
      <alignment horizontal="right"/>
    </xf>
    <xf numFmtId="3" fontId="5" fillId="3" borderId="1" xfId="2" applyNumberFormat="1" applyFont="1" applyFill="1" applyBorder="1" applyAlignment="1">
      <alignment horizontal="right"/>
    </xf>
    <xf numFmtId="0" fontId="3" fillId="0" borderId="11" xfId="2" applyBorder="1"/>
    <xf numFmtId="0" fontId="12" fillId="0" borderId="11" xfId="2" applyFont="1" applyBorder="1" applyAlignment="1">
      <alignment horizontal="right"/>
    </xf>
    <xf numFmtId="164" fontId="5" fillId="0" borderId="1" xfId="2" applyNumberFormat="1" applyFont="1" applyBorder="1" applyAlignment="1">
      <alignment horizontal="right"/>
    </xf>
    <xf numFmtId="0" fontId="5" fillId="0" borderId="3" xfId="0" applyFont="1" applyBorder="1" applyAlignment="1">
      <alignment horizontal="left" indent="1"/>
    </xf>
    <xf numFmtId="0" fontId="5" fillId="0" borderId="10" xfId="2" applyFont="1" applyBorder="1" applyAlignment="1">
      <alignment horizontal="left" indent="1"/>
    </xf>
    <xf numFmtId="0" fontId="5" fillId="0" borderId="3" xfId="2" applyFont="1" applyBorder="1" applyAlignment="1">
      <alignment horizontal="left" wrapText="1" indent="1"/>
    </xf>
    <xf numFmtId="0" fontId="3" fillId="0" borderId="10" xfId="0" applyFont="1" applyBorder="1" applyAlignment="1">
      <alignment horizontal="left" indent="1"/>
    </xf>
    <xf numFmtId="0" fontId="3" fillId="0" borderId="11" xfId="0" applyFont="1" applyBorder="1" applyAlignment="1">
      <alignment horizontal="right"/>
    </xf>
    <xf numFmtId="3" fontId="5" fillId="0" borderId="13" xfId="2" applyNumberFormat="1" applyFont="1" applyBorder="1" applyAlignment="1">
      <alignment horizontal="right"/>
    </xf>
    <xf numFmtId="0" fontId="5" fillId="0" borderId="4" xfId="0" applyFont="1" applyBorder="1" applyAlignment="1">
      <alignment horizontal="left" indent="1"/>
    </xf>
    <xf numFmtId="0" fontId="5" fillId="0" borderId="3" xfId="2" applyFont="1" applyBorder="1" applyAlignment="1">
      <alignment horizontal="right"/>
    </xf>
    <xf numFmtId="0" fontId="0" fillId="3" borderId="3" xfId="0" applyFill="1" applyBorder="1"/>
    <xf numFmtId="0" fontId="5" fillId="0" borderId="11" xfId="2" applyFont="1" applyBorder="1" applyAlignment="1">
      <alignment horizontal="right" wrapText="1"/>
    </xf>
    <xf numFmtId="164" fontId="5" fillId="0" borderId="11" xfId="2" applyNumberFormat="1" applyFont="1" applyBorder="1" applyAlignment="1">
      <alignment horizontal="center"/>
    </xf>
    <xf numFmtId="164" fontId="5" fillId="0" borderId="1" xfId="2" applyNumberFormat="1" applyFont="1" applyBorder="1" applyAlignment="1">
      <alignment horizontal="center"/>
    </xf>
    <xf numFmtId="0" fontId="9" fillId="3" borderId="6" xfId="2" applyFont="1" applyFill="1" applyBorder="1" applyAlignment="1">
      <alignment horizontal="center" vertical="center"/>
    </xf>
    <xf numFmtId="0" fontId="9" fillId="3" borderId="13" xfId="2" applyFont="1" applyFill="1" applyBorder="1" applyAlignment="1">
      <alignment horizontal="center" vertical="center" wrapText="1"/>
    </xf>
    <xf numFmtId="0" fontId="9" fillId="3" borderId="2" xfId="2" applyFont="1" applyFill="1" applyBorder="1" applyAlignment="1">
      <alignment horizontal="left" vertical="center"/>
    </xf>
    <xf numFmtId="0" fontId="9" fillId="3" borderId="10" xfId="2" applyFont="1" applyFill="1" applyBorder="1" applyAlignment="1">
      <alignment horizontal="center" vertical="center"/>
    </xf>
    <xf numFmtId="0" fontId="9" fillId="3" borderId="4" xfId="2" applyFont="1" applyFill="1" applyBorder="1" applyAlignment="1">
      <alignment horizontal="center" vertical="center" wrapText="1"/>
    </xf>
    <xf numFmtId="0" fontId="6" fillId="0" borderId="3" xfId="0" applyFont="1" applyBorder="1"/>
    <xf numFmtId="10" fontId="0" fillId="0" borderId="3" xfId="0" applyNumberFormat="1" applyBorder="1"/>
    <xf numFmtId="10" fontId="0" fillId="0" borderId="3" xfId="1" applyNumberFormat="1" applyFont="1" applyBorder="1"/>
    <xf numFmtId="0" fontId="5" fillId="2" borderId="0" xfId="3" applyFont="1" applyFill="1"/>
    <xf numFmtId="0" fontId="12" fillId="2" borderId="0" xfId="0" applyFont="1" applyFill="1" applyAlignment="1">
      <alignment wrapText="1"/>
    </xf>
    <xf numFmtId="0" fontId="5" fillId="2" borderId="0" xfId="0" applyFont="1" applyFill="1" applyAlignment="1">
      <alignment wrapText="1"/>
    </xf>
    <xf numFmtId="0" fontId="0" fillId="5" borderId="3" xfId="0" applyFill="1" applyBorder="1"/>
    <xf numFmtId="9" fontId="0" fillId="5" borderId="3" xfId="0" applyNumberFormat="1" applyFill="1" applyBorder="1"/>
    <xf numFmtId="0" fontId="17" fillId="0" borderId="0" xfId="9" applyFont="1" applyFill="1" applyAlignment="1">
      <alignment horizontal="center"/>
    </xf>
    <xf numFmtId="0" fontId="0" fillId="0" borderId="6" xfId="0" applyBorder="1"/>
    <xf numFmtId="0" fontId="6" fillId="3" borderId="1" xfId="2" applyFont="1" applyFill="1" applyBorder="1"/>
    <xf numFmtId="0" fontId="5" fillId="3" borderId="7" xfId="0" applyFont="1" applyFill="1" applyBorder="1"/>
    <xf numFmtId="0" fontId="9" fillId="3" borderId="9" xfId="0" applyFont="1" applyFill="1" applyBorder="1" applyAlignment="1">
      <alignment horizontal="right"/>
    </xf>
    <xf numFmtId="0" fontId="9" fillId="3" borderId="12" xfId="0" applyFont="1" applyFill="1" applyBorder="1" applyAlignment="1">
      <alignment horizontal="right"/>
    </xf>
    <xf numFmtId="0" fontId="5" fillId="3" borderId="15" xfId="0" applyFont="1" applyFill="1" applyBorder="1"/>
    <xf numFmtId="0" fontId="9" fillId="3" borderId="0" xfId="0" applyFont="1" applyFill="1" applyAlignment="1">
      <alignment horizontal="right"/>
    </xf>
    <xf numFmtId="0" fontId="9" fillId="3" borderId="14" xfId="0" applyFont="1" applyFill="1" applyBorder="1" applyAlignment="1">
      <alignment horizontal="right"/>
    </xf>
    <xf numFmtId="0" fontId="5" fillId="3" borderId="10" xfId="0" applyFont="1" applyFill="1" applyBorder="1"/>
    <xf numFmtId="0" fontId="9" fillId="3" borderId="11" xfId="0" applyFont="1" applyFill="1" applyBorder="1" applyAlignment="1">
      <alignment horizontal="right"/>
    </xf>
    <xf numFmtId="0" fontId="9" fillId="3" borderId="13" xfId="0" applyFont="1" applyFill="1" applyBorder="1" applyAlignment="1">
      <alignment horizontal="right"/>
    </xf>
    <xf numFmtId="0" fontId="6" fillId="3" borderId="7" xfId="0" applyFont="1" applyFill="1" applyBorder="1" applyAlignment="1">
      <alignment horizontal="right"/>
    </xf>
    <xf numFmtId="0" fontId="6" fillId="3" borderId="9" xfId="0" applyFont="1" applyFill="1" applyBorder="1" applyAlignment="1">
      <alignment horizontal="right"/>
    </xf>
    <xf numFmtId="0" fontId="6" fillId="3" borderId="15" xfId="0" applyFont="1" applyFill="1" applyBorder="1" applyAlignment="1">
      <alignment horizontal="right"/>
    </xf>
    <xf numFmtId="0" fontId="6" fillId="3" borderId="0" xfId="0" applyFont="1" applyFill="1" applyAlignment="1">
      <alignment horizontal="right"/>
    </xf>
    <xf numFmtId="0" fontId="6" fillId="3" borderId="10" xfId="0" applyFont="1" applyFill="1" applyBorder="1" applyAlignment="1">
      <alignment horizontal="right"/>
    </xf>
    <xf numFmtId="0" fontId="6" fillId="3" borderId="11" xfId="0" applyFont="1" applyFill="1" applyBorder="1" applyAlignment="1">
      <alignment horizontal="right"/>
    </xf>
    <xf numFmtId="10" fontId="9" fillId="0" borderId="3" xfId="2" applyNumberFormat="1" applyFont="1" applyBorder="1" applyAlignment="1">
      <alignment horizontal="right"/>
    </xf>
    <xf numFmtId="0" fontId="5" fillId="0" borderId="0" xfId="2" applyFont="1" applyAlignment="1">
      <alignment horizontal="left" indent="1"/>
    </xf>
    <xf numFmtId="0" fontId="5" fillId="0" borderId="0" xfId="0" applyFont="1" applyAlignment="1">
      <alignment horizontal="left" indent="1"/>
    </xf>
    <xf numFmtId="0" fontId="6" fillId="3" borderId="8" xfId="2" applyFont="1" applyFill="1" applyBorder="1"/>
    <xf numFmtId="0" fontId="3" fillId="0" borderId="9" xfId="0" applyFont="1" applyBorder="1"/>
    <xf numFmtId="3" fontId="9" fillId="3" borderId="8" xfId="2" applyNumberFormat="1" applyFont="1" applyFill="1" applyBorder="1" applyAlignment="1">
      <alignment horizontal="right"/>
    </xf>
    <xf numFmtId="3" fontId="9" fillId="3" borderId="1" xfId="2" applyNumberFormat="1" applyFont="1" applyFill="1" applyBorder="1" applyAlignment="1">
      <alignment horizontal="right"/>
    </xf>
    <xf numFmtId="0" fontId="9" fillId="0" borderId="8" xfId="2" applyFont="1" applyBorder="1"/>
    <xf numFmtId="0" fontId="9" fillId="0" borderId="10" xfId="2" applyFont="1" applyBorder="1" applyAlignment="1">
      <alignment horizontal="left" indent="1"/>
    </xf>
    <xf numFmtId="0" fontId="9" fillId="0" borderId="10" xfId="2" applyFont="1" applyBorder="1" applyAlignment="1">
      <alignment horizontal="right"/>
    </xf>
    <xf numFmtId="3" fontId="9" fillId="0" borderId="10" xfId="2" applyNumberFormat="1" applyFont="1" applyBorder="1" applyAlignment="1">
      <alignment horizontal="right"/>
    </xf>
    <xf numFmtId="0" fontId="6" fillId="0" borderId="0" xfId="0" applyFont="1"/>
    <xf numFmtId="10" fontId="0" fillId="0" borderId="0" xfId="1" applyNumberFormat="1" applyFont="1"/>
    <xf numFmtId="0" fontId="17" fillId="3" borderId="0" xfId="9" applyFont="1" applyFill="1" applyAlignment="1">
      <alignment horizontal="center"/>
    </xf>
    <xf numFmtId="0" fontId="3" fillId="0" borderId="3" xfId="2" applyBorder="1"/>
    <xf numFmtId="3" fontId="0" fillId="5" borderId="3" xfId="0" applyNumberFormat="1" applyFill="1" applyBorder="1"/>
    <xf numFmtId="3" fontId="0" fillId="0" borderId="3" xfId="0" applyNumberFormat="1" applyBorder="1"/>
    <xf numFmtId="0" fontId="3" fillId="0" borderId="3" xfId="2" applyBorder="1" applyAlignment="1">
      <alignment horizontal="left" indent="1"/>
    </xf>
    <xf numFmtId="3" fontId="0" fillId="0" borderId="6" xfId="0" applyNumberFormat="1" applyBorder="1"/>
    <xf numFmtId="3" fontId="5" fillId="3" borderId="3" xfId="2" applyNumberFormat="1" applyFont="1" applyFill="1" applyBorder="1" applyAlignment="1">
      <alignment horizontal="right"/>
    </xf>
    <xf numFmtId="3" fontId="5" fillId="0" borderId="6" xfId="2" applyNumberFormat="1" applyFont="1" applyBorder="1" applyAlignment="1">
      <alignment horizontal="right"/>
    </xf>
    <xf numFmtId="0" fontId="3" fillId="0" borderId="2" xfId="0" applyFont="1" applyBorder="1" applyAlignment="1">
      <alignment horizontal="right"/>
    </xf>
    <xf numFmtId="10" fontId="0" fillId="0" borderId="3" xfId="1" applyNumberFormat="1" applyFont="1" applyBorder="1" applyAlignment="1">
      <alignment horizontal="right"/>
    </xf>
    <xf numFmtId="3" fontId="0" fillId="5" borderId="2" xfId="0" applyNumberFormat="1" applyFill="1" applyBorder="1"/>
    <xf numFmtId="0" fontId="9" fillId="5" borderId="1" xfId="2" applyFont="1" applyFill="1" applyBorder="1" applyAlignment="1">
      <alignment horizontal="center" vertical="center" wrapText="1"/>
    </xf>
    <xf numFmtId="0" fontId="9" fillId="5" borderId="12" xfId="2" applyFont="1" applyFill="1" applyBorder="1" applyAlignment="1">
      <alignment horizontal="center" vertical="center" wrapText="1"/>
    </xf>
    <xf numFmtId="3" fontId="5" fillId="5" borderId="4" xfId="2" applyNumberFormat="1" applyFont="1" applyFill="1" applyBorder="1" applyAlignment="1">
      <alignment horizontal="right"/>
    </xf>
    <xf numFmtId="3" fontId="5" fillId="5" borderId="3" xfId="2" applyNumberFormat="1" applyFont="1" applyFill="1" applyBorder="1" applyAlignment="1">
      <alignment horizontal="right"/>
    </xf>
    <xf numFmtId="164" fontId="5" fillId="5" borderId="4" xfId="2" applyNumberFormat="1" applyFont="1" applyFill="1" applyBorder="1" applyAlignment="1">
      <alignment horizontal="right"/>
    </xf>
    <xf numFmtId="164" fontId="5" fillId="5" borderId="3" xfId="2" applyNumberFormat="1" applyFont="1" applyFill="1" applyBorder="1" applyAlignment="1">
      <alignment horizontal="center"/>
    </xf>
    <xf numFmtId="164" fontId="5" fillId="5" borderId="3" xfId="2" applyNumberFormat="1" applyFont="1" applyFill="1" applyBorder="1" applyAlignment="1">
      <alignment horizontal="right"/>
    </xf>
    <xf numFmtId="0" fontId="9" fillId="3" borderId="12" xfId="2" applyFont="1" applyFill="1" applyBorder="1" applyAlignment="1">
      <alignment horizontal="center" vertical="center" wrapText="1"/>
    </xf>
    <xf numFmtId="0" fontId="9" fillId="3" borderId="6" xfId="2" applyFont="1" applyFill="1" applyBorder="1" applyAlignment="1">
      <alignment horizontal="center" vertical="center" wrapText="1"/>
    </xf>
    <xf numFmtId="0" fontId="6" fillId="3" borderId="12" xfId="0" applyFont="1" applyFill="1" applyBorder="1" applyAlignment="1">
      <alignment horizontal="left"/>
    </xf>
    <xf numFmtId="3" fontId="0" fillId="0" borderId="2" xfId="0" applyNumberFormat="1" applyBorder="1" applyAlignment="1">
      <alignment horizontal="right"/>
    </xf>
    <xf numFmtId="9" fontId="0" fillId="5" borderId="3" xfId="0" applyNumberFormat="1" applyFill="1" applyBorder="1" applyAlignment="1">
      <alignment horizontal="right"/>
    </xf>
    <xf numFmtId="0" fontId="5" fillId="2" borderId="3" xfId="0" applyFont="1" applyFill="1" applyBorder="1" applyAlignment="1">
      <alignment wrapText="1"/>
    </xf>
    <xf numFmtId="0" fontId="6" fillId="3" borderId="1" xfId="0" applyFont="1" applyFill="1" applyBorder="1" applyAlignment="1">
      <alignment horizontal="left"/>
    </xf>
    <xf numFmtId="0" fontId="5" fillId="2" borderId="3" xfId="3" applyFont="1" applyFill="1" applyBorder="1"/>
    <xf numFmtId="0" fontId="15" fillId="0" borderId="0" xfId="3" quotePrefix="1" applyFont="1" applyAlignment="1">
      <alignment horizontal="left"/>
    </xf>
    <xf numFmtId="0" fontId="15" fillId="3" borderId="3" xfId="3" quotePrefix="1" applyFont="1" applyFill="1" applyBorder="1" applyAlignment="1">
      <alignment horizontal="left"/>
    </xf>
    <xf numFmtId="0" fontId="6" fillId="0" borderId="14" xfId="0" quotePrefix="1" applyFont="1" applyBorder="1" applyAlignment="1">
      <alignment horizontal="right"/>
    </xf>
    <xf numFmtId="0" fontId="0" fillId="0" borderId="0" xfId="0" applyAlignment="1">
      <alignment horizontal="right" vertical="center"/>
    </xf>
    <xf numFmtId="0" fontId="0" fillId="0" borderId="14" xfId="0" applyBorder="1" applyAlignment="1">
      <alignment horizontal="right"/>
    </xf>
    <xf numFmtId="0" fontId="21" fillId="3" borderId="0" xfId="0" applyFont="1" applyFill="1"/>
    <xf numFmtId="10" fontId="0" fillId="0" borderId="3" xfId="0" applyNumberFormat="1" applyBorder="1" applyAlignment="1">
      <alignment horizontal="right"/>
    </xf>
    <xf numFmtId="0" fontId="3" fillId="0" borderId="2" xfId="2" applyBorder="1"/>
    <xf numFmtId="0" fontId="3" fillId="0" borderId="1" xfId="2" applyBorder="1"/>
    <xf numFmtId="0" fontId="22" fillId="0" borderId="0" xfId="0" applyFont="1" applyAlignment="1">
      <alignment wrapText="1"/>
    </xf>
    <xf numFmtId="0" fontId="6" fillId="0" borderId="0" xfId="0" applyFont="1" applyAlignment="1">
      <alignment horizontal="center"/>
    </xf>
    <xf numFmtId="0" fontId="21" fillId="3" borderId="16" xfId="0" applyFont="1" applyFill="1" applyBorder="1" applyAlignment="1">
      <alignment horizontal="left"/>
    </xf>
    <xf numFmtId="0" fontId="21" fillId="3" borderId="16" xfId="0" applyFont="1" applyFill="1" applyBorder="1"/>
    <xf numFmtId="0" fontId="21" fillId="0" borderId="0" xfId="0" applyFont="1" applyAlignment="1">
      <alignment horizontal="left"/>
    </xf>
    <xf numFmtId="0" fontId="16" fillId="0" borderId="0" xfId="9" applyFont="1"/>
    <xf numFmtId="164" fontId="5" fillId="3" borderId="2" xfId="2" applyNumberFormat="1" applyFont="1" applyFill="1" applyBorder="1" applyAlignment="1">
      <alignment horizontal="center"/>
    </xf>
    <xf numFmtId="164" fontId="5" fillId="3" borderId="8" xfId="2" applyNumberFormat="1" applyFont="1" applyFill="1" applyBorder="1" applyAlignment="1">
      <alignment horizontal="center"/>
    </xf>
    <xf numFmtId="164" fontId="5" fillId="3" borderId="1" xfId="2" applyNumberFormat="1" applyFont="1" applyFill="1" applyBorder="1" applyAlignment="1">
      <alignment horizontal="center"/>
    </xf>
    <xf numFmtId="37" fontId="5" fillId="0" borderId="3" xfId="2" applyNumberFormat="1" applyFont="1" applyBorder="1" applyAlignment="1">
      <alignment horizontal="right"/>
    </xf>
    <xf numFmtId="0" fontId="3" fillId="0" borderId="3" xfId="2" applyBorder="1" applyAlignment="1">
      <alignment horizontal="left" indent="2"/>
    </xf>
    <xf numFmtId="0" fontId="5" fillId="0" borderId="3" xfId="2" applyFont="1" applyBorder="1" applyAlignment="1">
      <alignment horizontal="left" wrapText="1" indent="2"/>
    </xf>
    <xf numFmtId="0" fontId="8" fillId="3" borderId="3" xfId="2" applyFont="1" applyFill="1" applyBorder="1" applyAlignment="1">
      <alignment wrapText="1"/>
    </xf>
    <xf numFmtId="0" fontId="8" fillId="3" borderId="3" xfId="2" applyFont="1" applyFill="1" applyBorder="1"/>
    <xf numFmtId="0" fontId="8" fillId="3" borderId="3" xfId="3" applyFont="1" applyFill="1" applyBorder="1"/>
    <xf numFmtId="0" fontId="21" fillId="0" borderId="0" xfId="0" applyFont="1" applyAlignment="1">
      <alignment vertical="center" wrapText="1"/>
    </xf>
    <xf numFmtId="0" fontId="5" fillId="0" borderId="3" xfId="2" applyFont="1" applyBorder="1" applyAlignment="1">
      <alignment horizontal="left" indent="1"/>
    </xf>
    <xf numFmtId="0" fontId="5" fillId="2" borderId="2" xfId="2" applyFont="1" applyFill="1" applyBorder="1" applyAlignment="1">
      <alignment horizontal="left" indent="1"/>
    </xf>
    <xf numFmtId="3" fontId="9" fillId="0" borderId="9" xfId="2" applyNumberFormat="1" applyFont="1" applyBorder="1" applyAlignment="1">
      <alignment horizontal="right"/>
    </xf>
    <xf numFmtId="3" fontId="9" fillId="0" borderId="12" xfId="2" applyNumberFormat="1" applyFont="1" applyBorder="1" applyAlignment="1">
      <alignment horizontal="right"/>
    </xf>
    <xf numFmtId="3" fontId="9" fillId="0" borderId="0" xfId="2" applyNumberFormat="1" applyFont="1" applyAlignment="1">
      <alignment horizontal="right"/>
    </xf>
    <xf numFmtId="3" fontId="9" fillId="0" borderId="14" xfId="2" applyNumberFormat="1" applyFont="1" applyBorder="1" applyAlignment="1">
      <alignment horizontal="right"/>
    </xf>
    <xf numFmtId="3" fontId="9" fillId="0" borderId="11" xfId="2" applyNumberFormat="1" applyFont="1" applyBorder="1" applyAlignment="1">
      <alignment horizontal="right"/>
    </xf>
    <xf numFmtId="3" fontId="9" fillId="0" borderId="13" xfId="2" applyNumberFormat="1" applyFont="1" applyBorder="1" applyAlignment="1">
      <alignment horizontal="right"/>
    </xf>
    <xf numFmtId="0" fontId="6" fillId="0" borderId="0" xfId="2" applyFont="1" applyAlignment="1">
      <alignment horizontal="center" vertical="center"/>
    </xf>
    <xf numFmtId="0" fontId="6" fillId="0" borderId="5" xfId="2" applyFont="1" applyBorder="1" applyAlignment="1">
      <alignment horizontal="center"/>
    </xf>
    <xf numFmtId="0" fontId="9" fillId="3" borderId="3" xfId="2" applyFont="1" applyFill="1" applyBorder="1" applyAlignment="1">
      <alignment horizontal="left" vertical="center"/>
    </xf>
    <xf numFmtId="0" fontId="9" fillId="3" borderId="7" xfId="2" applyFont="1" applyFill="1" applyBorder="1" applyAlignment="1">
      <alignment horizontal="left" vertical="center"/>
    </xf>
    <xf numFmtId="0" fontId="9" fillId="3" borderId="3" xfId="2" applyFont="1" applyFill="1" applyBorder="1" applyAlignment="1">
      <alignment horizontal="center" vertical="center"/>
    </xf>
    <xf numFmtId="0" fontId="9" fillId="0" borderId="0" xfId="2" applyFont="1" applyAlignment="1">
      <alignment horizontal="center"/>
    </xf>
    <xf numFmtId="0" fontId="9" fillId="3" borderId="12" xfId="2" applyFont="1" applyFill="1" applyBorder="1" applyAlignment="1">
      <alignment horizontal="left" vertical="center"/>
    </xf>
    <xf numFmtId="0" fontId="0" fillId="3" borderId="0" xfId="0" applyFill="1"/>
    <xf numFmtId="164" fontId="5" fillId="0" borderId="2" xfId="2" applyNumberFormat="1" applyFont="1" applyBorder="1" applyAlignment="1">
      <alignment horizontal="center"/>
    </xf>
    <xf numFmtId="164" fontId="5" fillId="0" borderId="8" xfId="2" applyNumberFormat="1" applyFont="1" applyBorder="1" applyAlignment="1">
      <alignment horizontal="center"/>
    </xf>
    <xf numFmtId="0" fontId="3" fillId="0" borderId="0" xfId="2" applyAlignment="1">
      <alignment horizontal="center"/>
    </xf>
    <xf numFmtId="0" fontId="3" fillId="0" borderId="0" xfId="2" applyAlignment="1">
      <alignment horizontal="center" vertical="center"/>
    </xf>
    <xf numFmtId="0" fontId="6" fillId="3" borderId="3" xfId="0" applyFont="1" applyFill="1" applyBorder="1" applyAlignment="1">
      <alignment horizontal="center" wrapText="1"/>
    </xf>
    <xf numFmtId="0" fontId="16" fillId="0" borderId="0" xfId="9" applyFont="1" applyFill="1" applyAlignment="1">
      <alignment horizontal="left"/>
    </xf>
    <xf numFmtId="0" fontId="17" fillId="4" borderId="0" xfId="9" applyFont="1" applyFill="1" applyAlignment="1">
      <alignment horizontal="left"/>
    </xf>
    <xf numFmtId="0" fontId="5" fillId="0" borderId="0" xfId="0" applyFont="1"/>
    <xf numFmtId="0" fontId="5" fillId="0" borderId="10" xfId="2" applyFont="1" applyBorder="1" applyAlignment="1">
      <alignment horizontal="right" vertical="center"/>
    </xf>
    <xf numFmtId="0" fontId="5" fillId="0" borderId="7" xfId="2" applyFont="1" applyBorder="1" applyAlignment="1">
      <alignment horizontal="left" indent="1"/>
    </xf>
    <xf numFmtId="0" fontId="5" fillId="0" borderId="2" xfId="2" applyFont="1" applyBorder="1" applyAlignment="1">
      <alignment horizontal="right" wrapText="1"/>
    </xf>
    <xf numFmtId="0" fontId="11" fillId="0" borderId="0" xfId="2" applyFont="1"/>
    <xf numFmtId="3" fontId="9" fillId="0" borderId="2" xfId="2" applyNumberFormat="1" applyFont="1" applyBorder="1" applyAlignment="1">
      <alignment horizontal="right"/>
    </xf>
    <xf numFmtId="167" fontId="3" fillId="0" borderId="0" xfId="2" applyNumberFormat="1"/>
    <xf numFmtId="0" fontId="0" fillId="0" borderId="3" xfId="0" applyBorder="1" applyAlignment="1">
      <alignment horizontal="left" indent="1"/>
    </xf>
    <xf numFmtId="0" fontId="0" fillId="0" borderId="3" xfId="0" applyBorder="1" applyAlignment="1">
      <alignment horizontal="left" wrapText="1" indent="1"/>
    </xf>
    <xf numFmtId="0" fontId="26" fillId="0" borderId="0" xfId="0" applyFont="1"/>
    <xf numFmtId="167" fontId="3" fillId="0" borderId="3" xfId="2" applyNumberFormat="1" applyBorder="1"/>
    <xf numFmtId="37" fontId="9" fillId="0" borderId="3" xfId="2" applyNumberFormat="1" applyFont="1" applyBorder="1" applyAlignment="1">
      <alignment horizontal="right"/>
    </xf>
    <xf numFmtId="0" fontId="28" fillId="0" borderId="18" xfId="0" applyFont="1" applyBorder="1" applyAlignment="1">
      <alignment wrapText="1"/>
    </xf>
    <xf numFmtId="0" fontId="28" fillId="0" borderId="0" xfId="0" applyFont="1" applyAlignment="1">
      <alignment wrapText="1"/>
    </xf>
    <xf numFmtId="0" fontId="6" fillId="0" borderId="0" xfId="0" applyFont="1" applyAlignment="1">
      <alignment wrapText="1"/>
    </xf>
    <xf numFmtId="9" fontId="0" fillId="0" borderId="0" xfId="0" applyNumberFormat="1"/>
    <xf numFmtId="0" fontId="1" fillId="0" borderId="0" xfId="0" applyFont="1" applyAlignment="1">
      <alignment wrapText="1"/>
    </xf>
    <xf numFmtId="0" fontId="19" fillId="3" borderId="17" xfId="0" applyFont="1" applyFill="1" applyBorder="1" applyAlignment="1">
      <alignment horizontal="center" vertical="top" wrapText="1"/>
    </xf>
    <xf numFmtId="0" fontId="20" fillId="3" borderId="17" xfId="0" applyFont="1" applyFill="1" applyBorder="1" applyAlignment="1">
      <alignment horizontal="center" vertical="top" wrapText="1"/>
    </xf>
    <xf numFmtId="0" fontId="19" fillId="3" borderId="19" xfId="0" applyFont="1" applyFill="1" applyBorder="1" applyAlignment="1">
      <alignment horizontal="center" vertical="top" wrapText="1"/>
    </xf>
    <xf numFmtId="10" fontId="0" fillId="0" borderId="0" xfId="0" applyNumberFormat="1"/>
    <xf numFmtId="0" fontId="0" fillId="2" borderId="3" xfId="0" applyFill="1" applyBorder="1" applyAlignment="1">
      <alignment wrapText="1"/>
    </xf>
    <xf numFmtId="0" fontId="5" fillId="0" borderId="3" xfId="3" quotePrefix="1" applyFont="1" applyBorder="1" applyAlignment="1">
      <alignment horizontal="left"/>
    </xf>
    <xf numFmtId="0" fontId="9" fillId="3" borderId="3" xfId="2" applyFont="1" applyFill="1" applyBorder="1" applyAlignment="1">
      <alignment horizontal="center" vertical="center" wrapText="1"/>
    </xf>
    <xf numFmtId="0" fontId="5" fillId="0" borderId="10" xfId="2" applyFont="1" applyBorder="1" applyAlignment="1">
      <alignment horizontal="left" wrapText="1" indent="1"/>
    </xf>
    <xf numFmtId="0" fontId="3" fillId="0" borderId="3" xfId="2" applyBorder="1" applyAlignment="1">
      <alignment horizontal="left" wrapText="1" indent="2"/>
    </xf>
    <xf numFmtId="0" fontId="19" fillId="3" borderId="3" xfId="0" applyFont="1" applyFill="1" applyBorder="1" applyAlignment="1">
      <alignment horizontal="center" vertical="top" wrapText="1"/>
    </xf>
    <xf numFmtId="0" fontId="20" fillId="3" borderId="3" xfId="0" applyFont="1" applyFill="1" applyBorder="1" applyAlignment="1">
      <alignment horizontal="center" vertical="top" wrapText="1"/>
    </xf>
    <xf numFmtId="0" fontId="6" fillId="0" borderId="3" xfId="0" applyFont="1" applyBorder="1" applyAlignment="1">
      <alignment wrapText="1"/>
    </xf>
    <xf numFmtId="0" fontId="20" fillId="0" borderId="0" xfId="0" applyFont="1" applyAlignment="1">
      <alignment wrapText="1"/>
    </xf>
    <xf numFmtId="0" fontId="9" fillId="0" borderId="12" xfId="2" applyFont="1" applyBorder="1" applyAlignment="1">
      <alignment horizontal="center" vertical="center" wrapText="1"/>
    </xf>
    <xf numFmtId="0" fontId="0" fillId="0" borderId="0" xfId="0" applyFont="1"/>
    <xf numFmtId="0" fontId="0" fillId="0" borderId="3" xfId="0" applyFont="1" applyBorder="1" applyAlignment="1">
      <alignment horizontal="left" wrapText="1" indent="1"/>
    </xf>
    <xf numFmtId="0" fontId="0" fillId="0" borderId="4" xfId="0" applyFont="1" applyBorder="1" applyAlignment="1">
      <alignment horizontal="left" indent="1"/>
    </xf>
    <xf numFmtId="1" fontId="0" fillId="5" borderId="3" xfId="0" applyNumberFormat="1" applyFill="1" applyBorder="1"/>
    <xf numFmtId="1" fontId="3" fillId="0" borderId="3" xfId="2" applyNumberFormat="1" applyBorder="1"/>
    <xf numFmtId="0" fontId="21" fillId="0" borderId="20" xfId="0" applyFont="1" applyBorder="1" applyAlignment="1">
      <alignment vertical="center" wrapText="1"/>
    </xf>
    <xf numFmtId="0" fontId="21" fillId="0" borderId="21" xfId="0" applyFont="1" applyBorder="1" applyAlignment="1">
      <alignment horizontal="center" vertical="top" wrapText="1"/>
    </xf>
    <xf numFmtId="0" fontId="21" fillId="0" borderId="0" xfId="0" applyFont="1" applyAlignment="1">
      <alignment vertical="center" wrapText="1"/>
    </xf>
    <xf numFmtId="0" fontId="24" fillId="0" borderId="0" xfId="0" applyFont="1"/>
    <xf numFmtId="0" fontId="25" fillId="0" borderId="0" xfId="3" applyFont="1" applyAlignment="1">
      <alignment horizontal="left" wrapText="1"/>
    </xf>
    <xf numFmtId="0" fontId="23" fillId="0" borderId="0" xfId="0" applyFont="1" applyAlignment="1">
      <alignment horizontal="center" wrapText="1"/>
    </xf>
    <xf numFmtId="0" fontId="24" fillId="0" borderId="0" xfId="0" applyFont="1" applyAlignment="1">
      <alignment horizontal="left" vertical="top"/>
    </xf>
    <xf numFmtId="0" fontId="26" fillId="5" borderId="3" xfId="2" applyFont="1" applyFill="1" applyBorder="1"/>
    <xf numFmtId="0" fontId="24" fillId="0" borderId="11" xfId="3" quotePrefix="1" applyFont="1" applyBorder="1" applyAlignment="1">
      <alignment horizontal="left"/>
    </xf>
    <xf numFmtId="0" fontId="5" fillId="0" borderId="2" xfId="2" applyFont="1" applyBorder="1" applyAlignment="1">
      <alignment horizontal="left" indent="1"/>
    </xf>
    <xf numFmtId="0" fontId="5" fillId="0" borderId="8" xfId="2" applyFont="1" applyBorder="1" applyAlignment="1">
      <alignment horizontal="left" indent="1"/>
    </xf>
    <xf numFmtId="0" fontId="9" fillId="3" borderId="2" xfId="2" applyFont="1" applyFill="1" applyBorder="1" applyAlignment="1">
      <alignment horizontal="left"/>
    </xf>
    <xf numFmtId="0" fontId="9" fillId="3" borderId="8" xfId="2" applyFont="1" applyFill="1" applyBorder="1" applyAlignment="1">
      <alignment horizontal="left"/>
    </xf>
    <xf numFmtId="0" fontId="5" fillId="0" borderId="2" xfId="2" applyFont="1" applyBorder="1" applyAlignment="1">
      <alignment horizontal="left" wrapText="1" indent="1"/>
    </xf>
    <xf numFmtId="0" fontId="5" fillId="0" borderId="1" xfId="2" applyFont="1" applyBorder="1" applyAlignment="1">
      <alignment horizontal="left" wrapText="1" indent="1"/>
    </xf>
    <xf numFmtId="0" fontId="5" fillId="0" borderId="8" xfId="0" applyFont="1" applyBorder="1" applyAlignment="1">
      <alignment horizontal="left" indent="1"/>
    </xf>
    <xf numFmtId="0" fontId="3" fillId="0" borderId="1" xfId="2" applyBorder="1" applyAlignment="1">
      <alignment horizontal="left" indent="1"/>
    </xf>
    <xf numFmtId="0" fontId="9" fillId="2" borderId="0" xfId="2" applyFont="1" applyFill="1" applyAlignment="1">
      <alignment horizontal="center"/>
    </xf>
    <xf numFmtId="0" fontId="9" fillId="3" borderId="1" xfId="2" applyFont="1" applyFill="1" applyBorder="1" applyAlignment="1">
      <alignment horizontal="left"/>
    </xf>
    <xf numFmtId="0" fontId="5" fillId="0" borderId="3" xfId="2" applyFont="1" applyBorder="1" applyAlignment="1">
      <alignment horizontal="left" indent="1"/>
    </xf>
    <xf numFmtId="0" fontId="27" fillId="0" borderId="2" xfId="2" applyFont="1" applyBorder="1" applyAlignment="1">
      <alignment horizontal="left" indent="1"/>
    </xf>
    <xf numFmtId="0" fontId="5" fillId="0" borderId="1" xfId="2" applyFont="1" applyBorder="1" applyAlignment="1">
      <alignment horizontal="left" indent="1"/>
    </xf>
    <xf numFmtId="0" fontId="5" fillId="2" borderId="2" xfId="2" applyFont="1" applyFill="1" applyBorder="1" applyAlignment="1">
      <alignment horizontal="left" indent="1"/>
    </xf>
    <xf numFmtId="0" fontId="5" fillId="2" borderId="1" xfId="2" applyFont="1" applyFill="1" applyBorder="1" applyAlignment="1">
      <alignment horizontal="left" indent="1"/>
    </xf>
    <xf numFmtId="0" fontId="27" fillId="0" borderId="2" xfId="0" applyFont="1" applyBorder="1" applyAlignment="1">
      <alignment horizontal="left" indent="1"/>
    </xf>
    <xf numFmtId="0" fontId="5" fillId="0" borderId="1" xfId="0" applyFont="1" applyBorder="1" applyAlignment="1">
      <alignment horizontal="left" indent="1"/>
    </xf>
    <xf numFmtId="0" fontId="5" fillId="0" borderId="2" xfId="0" applyFont="1" applyBorder="1" applyAlignment="1">
      <alignment horizontal="left" indent="1"/>
    </xf>
    <xf numFmtId="0" fontId="0" fillId="0" borderId="8" xfId="0" applyBorder="1" applyAlignment="1">
      <alignment horizontal="left" indent="1"/>
    </xf>
    <xf numFmtId="0" fontId="9" fillId="3" borderId="2" xfId="2" applyFont="1" applyFill="1" applyBorder="1"/>
    <xf numFmtId="0" fontId="3" fillId="3" borderId="8" xfId="0" applyFont="1" applyFill="1" applyBorder="1"/>
    <xf numFmtId="0" fontId="16" fillId="4" borderId="0" xfId="9" applyFont="1" applyFill="1" applyBorder="1" applyAlignment="1">
      <alignment horizontal="center"/>
    </xf>
    <xf numFmtId="0" fontId="15" fillId="0" borderId="11" xfId="9" applyFont="1" applyFill="1" applyBorder="1" applyAlignment="1">
      <alignment horizontal="left"/>
    </xf>
    <xf numFmtId="0" fontId="9" fillId="3" borderId="2" xfId="2" applyFont="1" applyFill="1" applyBorder="1" applyAlignment="1">
      <alignment horizontal="left" vertical="center"/>
    </xf>
    <xf numFmtId="0" fontId="9" fillId="3" borderId="8" xfId="2" applyFont="1" applyFill="1" applyBorder="1" applyAlignment="1">
      <alignment horizontal="left" vertical="center"/>
    </xf>
    <xf numFmtId="0" fontId="6" fillId="3" borderId="2" xfId="2" applyFont="1" applyFill="1" applyBorder="1"/>
    <xf numFmtId="0" fontId="6" fillId="3" borderId="8" xfId="2" applyFont="1" applyFill="1" applyBorder="1"/>
    <xf numFmtId="0" fontId="0" fillId="0" borderId="8" xfId="0" applyBorder="1" applyAlignment="1">
      <alignment horizontal="left" wrapText="1" indent="1"/>
    </xf>
    <xf numFmtId="0" fontId="16" fillId="4" borderId="11" xfId="9" applyFont="1" applyFill="1" applyBorder="1" applyAlignment="1">
      <alignment horizontal="center"/>
    </xf>
    <xf numFmtId="0" fontId="15" fillId="0" borderId="0" xfId="2" applyFont="1" applyAlignment="1">
      <alignment horizontal="left" vertical="center"/>
    </xf>
    <xf numFmtId="0" fontId="9" fillId="3" borderId="1" xfId="2" applyFont="1" applyFill="1" applyBorder="1" applyAlignment="1">
      <alignment horizontal="left" vertical="center"/>
    </xf>
    <xf numFmtId="0" fontId="9" fillId="0" borderId="2" xfId="2" applyFont="1" applyBorder="1" applyAlignment="1">
      <alignment horizontal="left" vertical="center"/>
    </xf>
    <xf numFmtId="0" fontId="9" fillId="0" borderId="1" xfId="2" applyFont="1" applyBorder="1" applyAlignment="1">
      <alignment horizontal="left" vertical="center"/>
    </xf>
    <xf numFmtId="0" fontId="6" fillId="3" borderId="9" xfId="0" applyFont="1" applyFill="1" applyBorder="1" applyAlignment="1">
      <alignment horizontal="left"/>
    </xf>
    <xf numFmtId="0" fontId="6" fillId="3" borderId="12" xfId="0" applyFont="1" applyFill="1" applyBorder="1" applyAlignment="1">
      <alignment horizontal="left"/>
    </xf>
    <xf numFmtId="0" fontId="6" fillId="3" borderId="0" xfId="0" applyFont="1" applyFill="1" applyAlignment="1">
      <alignment horizontal="left"/>
    </xf>
    <xf numFmtId="0" fontId="6" fillId="3" borderId="14" xfId="0" applyFont="1" applyFill="1" applyBorder="1" applyAlignment="1">
      <alignment horizontal="left"/>
    </xf>
    <xf numFmtId="0" fontId="6" fillId="3" borderId="11" xfId="0" applyFont="1" applyFill="1" applyBorder="1" applyAlignment="1">
      <alignment horizontal="left"/>
    </xf>
    <xf numFmtId="0" fontId="6" fillId="3" borderId="13" xfId="0" applyFont="1" applyFill="1" applyBorder="1" applyAlignment="1">
      <alignment horizontal="left"/>
    </xf>
    <xf numFmtId="0" fontId="0" fillId="5" borderId="2" xfId="0" applyFill="1" applyBorder="1"/>
    <xf numFmtId="0" fontId="0" fillId="5" borderId="8" xfId="0" applyFill="1" applyBorder="1"/>
    <xf numFmtId="0" fontId="0" fillId="5" borderId="1" xfId="0" applyFill="1" applyBorder="1"/>
    <xf numFmtId="0" fontId="0" fillId="3" borderId="15" xfId="0" applyFill="1" applyBorder="1"/>
    <xf numFmtId="0" fontId="0" fillId="3" borderId="0" xfId="0" applyFill="1"/>
    <xf numFmtId="0" fontId="0" fillId="3" borderId="14" xfId="0" applyFill="1" applyBorder="1"/>
    <xf numFmtId="0" fontId="0" fillId="3" borderId="10" xfId="0" applyFill="1" applyBorder="1"/>
    <xf numFmtId="0" fontId="0" fillId="3" borderId="11" xfId="0" applyFill="1" applyBorder="1"/>
    <xf numFmtId="0" fontId="0" fillId="3" borderId="13" xfId="0" applyFill="1" applyBorder="1"/>
    <xf numFmtId="0" fontId="6" fillId="3" borderId="2" xfId="0" applyFont="1" applyFill="1" applyBorder="1" applyAlignment="1">
      <alignment horizontal="left"/>
    </xf>
    <xf numFmtId="0" fontId="6" fillId="3" borderId="8" xfId="0" applyFont="1" applyFill="1" applyBorder="1" applyAlignment="1">
      <alignment horizontal="left"/>
    </xf>
    <xf numFmtId="0" fontId="18" fillId="4" borderId="0" xfId="0" applyFont="1" applyFill="1" applyAlignment="1">
      <alignment horizontal="center"/>
    </xf>
    <xf numFmtId="0" fontId="19" fillId="3" borderId="2" xfId="0" applyFont="1" applyFill="1" applyBorder="1" applyAlignment="1">
      <alignment horizontal="center" vertical="top" wrapText="1"/>
    </xf>
    <xf numFmtId="0" fontId="19" fillId="3" borderId="8" xfId="0" applyFont="1" applyFill="1" applyBorder="1" applyAlignment="1">
      <alignment horizontal="center" vertical="top" wrapText="1"/>
    </xf>
    <xf numFmtId="0" fontId="19" fillId="3" borderId="1" xfId="0" applyFont="1" applyFill="1" applyBorder="1" applyAlignment="1">
      <alignment horizontal="center" vertical="top" wrapText="1"/>
    </xf>
    <xf numFmtId="0" fontId="0" fillId="3" borderId="7" xfId="0" applyFill="1" applyBorder="1"/>
    <xf numFmtId="0" fontId="0" fillId="3" borderId="9" xfId="0" applyFill="1" applyBorder="1"/>
    <xf numFmtId="0" fontId="0" fillId="3" borderId="12" xfId="0" applyFill="1" applyBorder="1"/>
    <xf numFmtId="0" fontId="0" fillId="0" borderId="0" xfId="0"/>
    <xf numFmtId="0" fontId="6" fillId="3" borderId="22" xfId="2" applyFont="1" applyFill="1" applyBorder="1"/>
    <xf numFmtId="0" fontId="6" fillId="3" borderId="0" xfId="2" applyFont="1" applyFill="1"/>
    <xf numFmtId="0" fontId="6" fillId="0" borderId="2" xfId="0" applyFont="1" applyBorder="1" applyAlignment="1">
      <alignment horizontal="center"/>
    </xf>
    <xf numFmtId="0" fontId="6" fillId="0" borderId="1" xfId="0" applyFont="1" applyBorder="1" applyAlignment="1">
      <alignment horizontal="center"/>
    </xf>
    <xf numFmtId="0" fontId="17" fillId="3" borderId="0" xfId="9" applyFont="1" applyFill="1" applyAlignment="1">
      <alignment horizontal="center"/>
    </xf>
    <xf numFmtId="0" fontId="8" fillId="3" borderId="0" xfId="2" applyFont="1" applyFill="1" applyAlignment="1">
      <alignment horizontal="center" vertical="center"/>
    </xf>
  </cellXfs>
  <cellStyles count="10">
    <cellStyle name="Comma 2" xfId="7" xr:uid="{44F6CA49-6B20-457E-90F0-E999F9DEFE31}"/>
    <cellStyle name="Currency 2" xfId="8" xr:uid="{CE3E81DB-4314-43D8-87CB-88D7EC31DF71}"/>
    <cellStyle name="Hyperlink" xfId="9" builtinId="8"/>
    <cellStyle name="Normal" xfId="0" builtinId="0"/>
    <cellStyle name="Normal 2" xfId="2" xr:uid="{00000000-0005-0000-0000-000003000000}"/>
    <cellStyle name="Normal 2 10 3" xfId="6" xr:uid="{F0DFA71C-2834-4CC3-8044-D2EB1B1A978C}"/>
    <cellStyle name="Normal 2 11 2 2 2" xfId="5" xr:uid="{B367337D-A6E1-4DFA-816D-D74F369BAEC2}"/>
    <cellStyle name="Normal 3" xfId="4" xr:uid="{407E4F16-6A53-43B6-AFB8-2083F5653DC5}"/>
    <cellStyle name="Normal_CCOVER" xfId="3" xr:uid="{86CBD5B2-570E-433F-989F-95FC349F3A6D}"/>
    <cellStyle name="Percent" xfId="1"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15875</xdr:colOff>
      <xdr:row>0</xdr:row>
      <xdr:rowOff>63500</xdr:rowOff>
    </xdr:from>
    <xdr:to>
      <xdr:col>4</xdr:col>
      <xdr:colOff>1174750</xdr:colOff>
      <xdr:row>1</xdr:row>
      <xdr:rowOff>135219</xdr:rowOff>
    </xdr:to>
    <xdr:pic>
      <xdr:nvPicPr>
        <xdr:cNvPr id="4" name="Picture 3">
          <a:extLst>
            <a:ext uri="{FF2B5EF4-FFF2-40B4-BE49-F238E27FC236}">
              <a16:creationId xmlns:a16="http://schemas.microsoft.com/office/drawing/2014/main" id="{EC913E30-B2F3-4B5B-FF8D-E5BD03F61A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 y="63500"/>
          <a:ext cx="7350125" cy="3892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LeungD/Local%20Settings/Temporary%20Internet%20Files/OLK8/Q4%202003%20ISI%20Boar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dd00ta573\lavori%20cipi\Lavori%20CIPI\ROMAGEST\File%20vuot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nancial/IAD/AVR/2001/QTR4/FinalAVR-Dec2001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nancial/IAD/AVR/2002/Qtr4/AVR-Q4-2002BAadj%233arclightC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Actual"/>
      <sheetName val="Notes1"/>
      <sheetName val="Notes2"/>
      <sheetName val="Notes3"/>
      <sheetName val="Cover"/>
      <sheetName val="BS"/>
      <sheetName val="P&amp;L"/>
      <sheetName val="P&amp;L-YTD"/>
      <sheetName val="Rev Per Trade"/>
      <sheetName val="Trade Mix"/>
      <sheetName val="Volume Stats"/>
      <sheetName val="TSE vs ISI Vol"/>
      <sheetName val="Spot AUA"/>
      <sheetName val="Key Fin Meas 1"/>
      <sheetName val="Key Fin Meas 2"/>
      <sheetName val="ActVSPlan"/>
      <sheetName val="Q4-(01)&amp;(02)"/>
      <sheetName val="Input-VarAnal-Q4"/>
      <sheetName val="Instructions"/>
      <sheetName val="YTD SUMMARY"/>
      <sheetName val="detail FY06 vs FY07"/>
      <sheetName val="QTR SUMMARY"/>
      <sheetName val="DETAIL_CURR QTR vs PRIOR QTR"/>
      <sheetName val="current LOOKUP"/>
      <sheetName val="PPS_FY07"/>
      <sheetName val="pps_fy06"/>
      <sheetName val="board exec Summary"/>
      <sheetName val="board Revenue_Quarter"/>
      <sheetName val="Board revenue_YTD"/>
      <sheetName val="board Expenses_quarter"/>
      <sheetName val="Board expense_YTD"/>
      <sheetName val="NIX_ROE"/>
      <sheetName val="Contents "/>
      <sheetName val="App. 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 val="Foglio3"/>
      <sheetName val="Tav.22 Rischio di Credito"/>
      <sheetName val="SP puntuale"/>
      <sheetName val="TASSI1"/>
      <sheetName val="TASSI2"/>
      <sheetName val="Totale"/>
      <sheetName val="MacroA"/>
      <sheetName val="MensiCosti"/>
      <sheetName val="Settore composizione"/>
      <sheetName val="Tav.23 Sofferenze dettaglio"/>
      <sheetName val="Oneri di Gestione"/>
      <sheetName val="Volumi"/>
      <sheetName val="Serie2 (last but not least)"/>
      <sheetName val="Luciolli"/>
      <sheetName val="semaforo"/>
      <sheetName val="ALESSANDRI"/>
      <sheetName val="SP medio"/>
      <sheetName val="ProfittiOperFinanziarie"/>
      <sheetName val="#RIF"/>
      <sheetName val="Patrimonio netto"/>
      <sheetName val="File vuoto"/>
      <sheetName val="Intermediazione"/>
      <sheetName val="totale patr."/>
      <sheetName val="R&amp;R_Il Sole 24 Ore"/>
      <sheetName val="6_GPF &amp; GPM"/>
      <sheetName val="8_Titoli"/>
      <sheetName val="9_Costo personale"/>
      <sheetName val="10_Spese Amm. &amp; Rett.Acc "/>
      <sheetName val="11_Fiscalità"/>
      <sheetName val="Control"/>
      <sheetName val="14. Tables"/>
      <sheetName val="HQ Balancing F18 Plan"/>
      <sheetName val="13. FX Rates"/>
      <sheetName val="Sheet2"/>
      <sheetName val="quarterly income and e&amp;p"/>
      <sheetName val="98IN03AT"/>
      <sheetName val="Datos"/>
      <sheetName val="Sheet1"/>
      <sheetName val="LCR by business"/>
      <sheetName val="[͘_x0000__x0004__x0000__x0000__x0000__x0000__x0000__x0000_䞬е_x0000__x0000__x0000__x0000__x0000__x0000__x0000__x0000__xd978_͘_x0000__x0000__x0019__x0000__x0000__x0000__x0000__x0000_"/>
      <sheetName val="Tav_22_Rischio_di_Credito"/>
      <sheetName val="SP_puntuale"/>
      <sheetName val="Settore_composizione"/>
      <sheetName val="Tav_23_Sofferenze_dettaglio"/>
      <sheetName val="Oneri_di_Gestione"/>
      <sheetName val="Serie2_(last_but_not_least)"/>
      <sheetName val="SP_medio"/>
      <sheetName val="Patrimonio_netto"/>
      <sheetName val="File_vuoto"/>
      <sheetName val="totale_patr_"/>
      <sheetName val="R&amp;R_Il_Sole_24_Ore"/>
      <sheetName val="6_GPF_&amp;_GPM"/>
      <sheetName val="9_Costo_personale"/>
      <sheetName val="10_Spese_Amm__&amp;_Rett_Acc_"/>
      <sheetName val="quarterly_income_and_e&amp;p"/>
      <sheetName val="[͘䞬е͘"/>
      <sheetName val="Tav_22 Rischio di Credito"/>
      <sheetName val="Tav_23 Sofferenze dettaglio"/>
      <sheetName val="Serie2 _last but not least_"/>
      <sheetName val="100"/>
      <sheetName val="Relevant&gt;&gt;&gt;"/>
      <sheetName val="Relevant &gt;&gt;&gt;"/>
      <sheetName val="[͘"/>
      <sheetName val="italy"/>
      <sheetName val="Tav_22_Rischio_di_Credito1"/>
      <sheetName val="SP_puntuale1"/>
      <sheetName val="Settore_composizione1"/>
      <sheetName val="Tav_23_Sofferenze_dettaglio1"/>
      <sheetName val="Oneri_di_Gestione1"/>
      <sheetName val="Serie2_(last_but_not_least)1"/>
      <sheetName val="SP_medio1"/>
      <sheetName val="Patrimonio_netto1"/>
      <sheetName val="File_vuoto1"/>
      <sheetName val="totale_patr_1"/>
      <sheetName val="R&amp;R_Il_Sole_24_Ore1"/>
      <sheetName val="6_GPF_&amp;_GPM1"/>
      <sheetName val="9_Costo_personale1"/>
      <sheetName val="10_Spese_Amm__&amp;_Rett_Acc_1"/>
      <sheetName val="quarterly_income_and_e&amp;p1"/>
      <sheetName val="LCR_by_business"/>
      <sheetName val="Tav_22_Rischio_di_Credito2"/>
      <sheetName val="Tav_23_Sofferenze_dettaglio2"/>
      <sheetName val="Serie2__last_but_not_least_"/>
      <sheetName val="Relevant_&gt;&gt;&gt;"/>
      <sheetName val="EcoGraph"/>
      <sheetName val="CD"/>
      <sheetName val="Tav_22_Rischio_di_Credito3"/>
      <sheetName val="SP_puntuale2"/>
      <sheetName val="Settore_composizione2"/>
      <sheetName val="Tav_23_Sofferenze_dettaglio3"/>
      <sheetName val="Oneri_di_Gestione2"/>
      <sheetName val="Serie2_(last_but_not_least)2"/>
      <sheetName val="SP_medio2"/>
      <sheetName val="Patrimonio_netto2"/>
      <sheetName val="File_vuoto2"/>
      <sheetName val="totale_patr_2"/>
      <sheetName val="R&amp;R_Il_Sole_24_Ore2"/>
      <sheetName val="6_GPF_&amp;_GPM2"/>
      <sheetName val="9_Costo_personale2"/>
      <sheetName val="10_Spese_Amm__&amp;_Rett_Acc_2"/>
      <sheetName val="quarterly_income_and_e&amp;p2"/>
      <sheetName val="LCR_by_business1"/>
      <sheetName val="Tav_22_Rischio_di_Credito4"/>
      <sheetName val="Tav_23_Sofferenze_dettaglio4"/>
      <sheetName val="Serie2__last_but_not_least_1"/>
      <sheetName val="Relevant_&gt;&gt;&gt;1"/>
      <sheetName val="Auswahlboxen"/>
      <sheetName val="Summary"/>
      <sheetName val="Summary M-o-M"/>
      <sheetName val="CognosData"/>
      <sheetName val="Hilfpivots"/>
      <sheetName val="Meldeeinheiten"/>
      <sheetName val="Support Table"/>
      <sheetName val="CE cons al 31.03"/>
      <sheetName val="p.11"/>
      <sheetName val="p.12"/>
      <sheetName val="Mapping"/>
      <sheetName val="Support tables"/>
      <sheetName val="HELP"/>
      <sheetName val="Map"/>
      <sheetName val="Dropdown menus"/>
      <sheetName val="Data validation"/>
      <sheetName val="InitiativeList"/>
      <sheetName val="Tav_22_Rischio_di_Credito5"/>
      <sheetName val="SP_puntuale3"/>
      <sheetName val="Settore_composizione3"/>
      <sheetName val="Tav_23_Sofferenze_dettaglio5"/>
      <sheetName val="Oneri_di_Gestione3"/>
      <sheetName val="Serie2_(last_but_not_least)3"/>
      <sheetName val="SP_medio3"/>
      <sheetName val="Patrimonio_netto3"/>
      <sheetName val="File_vuoto3"/>
      <sheetName val="totale_patr_3"/>
      <sheetName val="R&amp;R_Il_Sole_24_Ore3"/>
      <sheetName val="6_GPF_&amp;_GPM3"/>
      <sheetName val="9_Costo_personale3"/>
      <sheetName val="10_Spese_Amm__&amp;_Rett_Acc_3"/>
      <sheetName val="quarterly_income_and_e&amp;p3"/>
      <sheetName val="LCR_by_business2"/>
      <sheetName val="Tav_22_Rischio_di_Credito6"/>
      <sheetName val="Tav_23_Sofferenze_dettaglio6"/>
      <sheetName val="Serie2__last_but_not_least_2"/>
      <sheetName val="Relevant_&gt;&gt;&gt;2"/>
      <sheetName val="Summary_M-o-M"/>
      <sheetName val="Support_Table"/>
      <sheetName val="CE_cons_al_31_03"/>
      <sheetName val="p_11"/>
      <sheetName val="p_12"/>
      <sheetName val="Support_tables"/>
      <sheetName val="Dropdown_menus"/>
      <sheetName val="Data_validation"/>
      <sheetName val="Tav_22_Rischio_di_Credito7"/>
      <sheetName val="SP_puntuale4"/>
      <sheetName val="Settore_composizione4"/>
      <sheetName val="Tav_23_Sofferenze_dettaglio7"/>
      <sheetName val="Oneri_di_Gestione4"/>
      <sheetName val="Serie2_(last_but_not_least)4"/>
      <sheetName val="SP_medio4"/>
      <sheetName val="Patrimonio_netto4"/>
      <sheetName val="File_vuoto4"/>
      <sheetName val="totale_patr_4"/>
      <sheetName val="R&amp;R_Il_Sole_24_Ore4"/>
      <sheetName val="6_GPF_&amp;_GPM4"/>
      <sheetName val="9_Costo_personale4"/>
      <sheetName val="10_Spese_Amm__&amp;_Rett_Acc_4"/>
      <sheetName val="quarterly_income_and_e&amp;p4"/>
      <sheetName val="LCR_by_business3"/>
      <sheetName val="Tav_22_Rischio_di_Credito8"/>
      <sheetName val="Tav_23_Sofferenze_dettaglio8"/>
      <sheetName val="Serie2__last_but_not_least_3"/>
      <sheetName val="Relevant_&gt;&gt;&gt;3"/>
      <sheetName val="Summary_M-o-M1"/>
      <sheetName val="Support_Table1"/>
      <sheetName val="CE_cons_al_31_031"/>
      <sheetName val="p_111"/>
      <sheetName val="p_121"/>
      <sheetName val="Support_tables1"/>
      <sheetName val="Dropdown_menus1"/>
      <sheetName val="Data_validation1"/>
      <sheetName val="Tav_22_Rischio_di_Credito9"/>
      <sheetName val="SP_puntuale5"/>
      <sheetName val="Settore_composizione5"/>
      <sheetName val="Tav_23_Sofferenze_dettaglio9"/>
      <sheetName val="Oneri_di_Gestione5"/>
      <sheetName val="Serie2_(last_but_not_least)5"/>
      <sheetName val="SP_medio5"/>
      <sheetName val="Patrimonio_netto5"/>
      <sheetName val="File_vuoto5"/>
      <sheetName val="totale_patr_5"/>
      <sheetName val="R&amp;R_Il_Sole_24_Ore5"/>
      <sheetName val="6_GPF_&amp;_GPM5"/>
      <sheetName val="9_Costo_personale5"/>
      <sheetName val="10_Spese_Amm__&amp;_Rett_Acc_5"/>
      <sheetName val="quarterly_income_and_e&amp;p5"/>
      <sheetName val="LCR_by_business4"/>
      <sheetName val="Tav_22_Rischio_di_Credito10"/>
      <sheetName val="Tav_23_Sofferenze_dettaglio10"/>
      <sheetName val="Serie2__last_but_not_least_4"/>
      <sheetName val="Relevant_&gt;&gt;&gt;4"/>
      <sheetName val="Summary_M-o-M2"/>
      <sheetName val="Support_Table2"/>
      <sheetName val="CE_cons_al_31_032"/>
      <sheetName val="p_112"/>
      <sheetName val="p_122"/>
      <sheetName val="Support_tables2"/>
      <sheetName val="Dropdown_menus2"/>
      <sheetName val="Data_validation2"/>
      <sheetName val="Tav_22_Rischio_di_Credito11"/>
      <sheetName val="SP_puntuale6"/>
      <sheetName val="Settore_composizione6"/>
      <sheetName val="Tav_23_Sofferenze_dettaglio11"/>
      <sheetName val="Oneri_di_Gestione6"/>
      <sheetName val="Serie2_(last_but_not_least)6"/>
      <sheetName val="SP_medio6"/>
      <sheetName val="Patrimonio_netto6"/>
      <sheetName val="File_vuoto6"/>
      <sheetName val="totale_patr_6"/>
      <sheetName val="R&amp;R_Il_Sole_24_Ore6"/>
      <sheetName val="6_GPF_&amp;_GPM6"/>
      <sheetName val="9_Costo_personale6"/>
      <sheetName val="10_Spese_Amm__&amp;_Rett_Acc_6"/>
      <sheetName val="quarterly_income_and_e&amp;p6"/>
      <sheetName val="LCR_by_business5"/>
      <sheetName val="Tav_22_Rischio_di_Credito12"/>
      <sheetName val="Tav_23_Sofferenze_dettaglio12"/>
      <sheetName val="Serie2__last_but_not_least_5"/>
      <sheetName val="Relevant_&gt;&gt;&gt;5"/>
      <sheetName val="Summary_M-o-M3"/>
      <sheetName val="Support_Table3"/>
      <sheetName val="CE_cons_al_31_033"/>
      <sheetName val="p_113"/>
      <sheetName val="p_123"/>
      <sheetName val="Support_tables3"/>
      <sheetName val="Dropdown_menus3"/>
      <sheetName val="Data_validation3"/>
      <sheetName val="Tav_22_Rischio_di_Credito13"/>
      <sheetName val="SP_puntuale7"/>
      <sheetName val="Settore_composizione7"/>
      <sheetName val="Tav_23_Sofferenze_dettaglio13"/>
      <sheetName val="Oneri_di_Gestione7"/>
      <sheetName val="Serie2_(last_but_not_least)7"/>
      <sheetName val="SP_medio7"/>
      <sheetName val="Patrimonio_netto7"/>
      <sheetName val="File_vuoto7"/>
      <sheetName val="totale_patr_7"/>
      <sheetName val="R&amp;R_Il_Sole_24_Ore7"/>
      <sheetName val="6_GPF_&amp;_GPM7"/>
      <sheetName val="9_Costo_personale7"/>
      <sheetName val="10_Spese_Amm__&amp;_Rett_Acc_7"/>
      <sheetName val="quarterly_income_and_e&amp;p7"/>
      <sheetName val="LCR_by_business6"/>
      <sheetName val="Tav_22_Rischio_di_Credito14"/>
      <sheetName val="Tav_23_Sofferenze_dettaglio14"/>
      <sheetName val="Serie2__last_but_not_least_6"/>
      <sheetName val="Relevant_&gt;&gt;&gt;6"/>
      <sheetName val="Summary_M-o-M4"/>
      <sheetName val="Support_Table4"/>
      <sheetName val="CE_cons_al_31_034"/>
      <sheetName val="p_114"/>
      <sheetName val="p_124"/>
      <sheetName val="Support_tables4"/>
      <sheetName val="Dropdown_menus4"/>
      <sheetName val="Data_validation4"/>
      <sheetName val="Tav_22_Rischio_di_Credito15"/>
      <sheetName val="SP_puntuale8"/>
      <sheetName val="Settore_composizione8"/>
      <sheetName val="Tav_23_Sofferenze_dettaglio15"/>
      <sheetName val="Oneri_di_Gestione8"/>
      <sheetName val="Serie2_(last_but_not_least)8"/>
      <sheetName val="SP_medio8"/>
      <sheetName val="Patrimonio_netto8"/>
      <sheetName val="File_vuoto8"/>
      <sheetName val="totale_patr_8"/>
      <sheetName val="R&amp;R_Il_Sole_24_Ore8"/>
      <sheetName val="6_GPF_&amp;_GPM8"/>
      <sheetName val="9_Costo_personale8"/>
      <sheetName val="10_Spese_Amm__&amp;_Rett_Acc_8"/>
      <sheetName val="quarterly_income_and_e&amp;p8"/>
      <sheetName val="LCR_by_business7"/>
      <sheetName val="Tav_22_Rischio_di_Credito16"/>
      <sheetName val="Tav_23_Sofferenze_dettaglio16"/>
      <sheetName val="Serie2__last_but_not_least_7"/>
      <sheetName val="Relevant_&gt;&gt;&gt;7"/>
      <sheetName val="Summary_M-o-M5"/>
      <sheetName val="Support_Table5"/>
      <sheetName val="CE_cons_al_31_035"/>
      <sheetName val="p_115"/>
      <sheetName val="p_125"/>
      <sheetName val="Support_tables5"/>
      <sheetName val="Dropdown_menus5"/>
      <sheetName val="Data_validation5"/>
      <sheetName val="Tav_22_Rischio_di_Credito17"/>
      <sheetName val="SP_puntuale9"/>
      <sheetName val="Settore_composizione9"/>
      <sheetName val="Tav_23_Sofferenze_dettaglio17"/>
      <sheetName val="Oneri_di_Gestione9"/>
      <sheetName val="Serie2_(last_but_not_least)9"/>
      <sheetName val="SP_medio9"/>
      <sheetName val="Patrimonio_netto9"/>
      <sheetName val="File_vuoto9"/>
      <sheetName val="totale_patr_9"/>
      <sheetName val="R&amp;R_Il_Sole_24_Ore9"/>
      <sheetName val="6_GPF_&amp;_GPM9"/>
      <sheetName val="9_Costo_personale9"/>
      <sheetName val="10_Spese_Amm__&amp;_Rett_Acc_9"/>
      <sheetName val="quarterly_income_and_e&amp;p9"/>
      <sheetName val="LCR_by_business8"/>
      <sheetName val="Tav_22_Rischio_di_Credito18"/>
      <sheetName val="Tav_23_Sofferenze_dettaglio18"/>
      <sheetName val="Serie2__last_but_not_least_8"/>
      <sheetName val="Relevant_&gt;&gt;&gt;8"/>
      <sheetName val="Summary_M-o-M6"/>
      <sheetName val="Support_Table6"/>
      <sheetName val="CE_cons_al_31_036"/>
      <sheetName val="p_116"/>
      <sheetName val="p_126"/>
      <sheetName val="Support_tables6"/>
      <sheetName val="Dropdown_menus6"/>
      <sheetName val="Data_validation6"/>
      <sheetName val="Waterfall_PTT"/>
      <sheetName val="IME"/>
      <sheetName val="CE cons al 31_03"/>
      <sheetName val="DropDowns"/>
      <sheetName val="RBPs"/>
      <sheetName val="Mappings"/>
      <sheetName val="Lists"/>
      <sheetName val="Data Con"/>
      <sheetName val="Stat Data"/>
      <sheetName val="Settings"/>
      <sheetName val="Settings&gt;"/>
      <sheetName val="Dimensions"/>
      <sheetName val="Main_Input"/>
      <sheetName val="Parameter"/>
      <sheetName val="Status"/>
      <sheetName val="UBR List"/>
      <sheetName val="Provider List"/>
      <sheetName val="Country List"/>
      <sheetName val="List"/>
      <sheetName val="BreakTemplateLookup"/>
      <sheetName val="IssueTypeMapping"/>
      <sheetName val="Output for Central"/>
      <sheetName val="Link_list"/>
      <sheetName val="Drop-down"/>
      <sheetName val="Dropdownlisten"/>
      <sheetName val="RTT V3.0"/>
      <sheetName val="Business Level Mapping"/>
      <sheetName val="Prod. Services_int.ext. Com."/>
      <sheetName val="Event cluster"/>
      <sheetName val="RTT V3.0 (2)"/>
      <sheetName val="Div-Group-Mapping"/>
      <sheetName val="Notes"/>
      <sheetName val="Keys"/>
      <sheetName val="Dropdown"/>
      <sheetName val="Lookup"/>
      <sheetName val="Validations"/>
      <sheetName val="[͘_x0000__x0004__x0000__x0000__x0000__x0000__x0000__x0000_䞬е_x0000__x0000__x0000__x0000__x0000__x0000__x0000__x0000_?͘_x0000__x0000__x0019__x0000__x0000__x0000__x0000__x0000_"/>
      <sheetName val="Overarching Assumptions"/>
      <sheetName val="look ups"/>
      <sheetName val="UBR Aug20"/>
      <sheetName val="SPT1"/>
      <sheetName val="DPT1"/>
      <sheetName val="Dokument"/>
      <sheetName val="P&amp;L_branch FY2015"/>
      <sheetName val="Supporto"/>
      <sheetName val="Basis"/>
      <sheetName val="Indici"/>
      <sheetName val="BILANZ ALT"/>
      <sheetName val="Process Tree 1.5"/>
      <sheetName val="Riepilogo Risparmio Gestito (1)"/>
      <sheetName val="SP_Analitico"/>
      <sheetName val="Personale"/>
      <sheetName val="Raccolta indiretta"/>
      <sheetName val="Prestiti subordinati"/>
      <sheetName val="Sindona"/>
      <sheetName val="coefficienti"/>
      <sheetName val="Risparmio Gestito dic00"/>
      <sheetName val="Costi operativi (8)"/>
      <sheetName val="Sintesi_2"/>
      <sheetName val="Servizi (7)"/>
      <sheetName val="Flussi crediti"/>
      <sheetName val="Italia"/>
      <sheetName val="Estero"/>
      <sheetName val="banche"/>
      <sheetName val="4"/>
      <sheetName val="1"/>
      <sheetName val="2. CIB Services"/>
      <sheetName val="Parametri"/>
      <sheetName val="Parameters"/>
      <sheetName val="P&amp;L_branch_FY2015"/>
      <sheetName val="BILANZ_ALT"/>
      <sheetName val="Process_Tree_1_5"/>
      <sheetName val="Riepilogo_Risparmio_Gestito_(1)"/>
      <sheetName val="Raccolta_indiretta"/>
      <sheetName val="Prestiti_subordinati"/>
      <sheetName val="Risparmio_Gestito_dic00"/>
      <sheetName val="Costi_operativi_(8)"/>
      <sheetName val="Servizi_(7)"/>
      <sheetName val="Flussi_crediti"/>
      <sheetName val="2__CIB_Services"/>
      <sheetName val="Config."/>
      <sheetName val="[͘?_x0004_??????䞬е????????_xd978_͘??_x0019_?????"/>
      <sheetName val="Elenchi"/>
      <sheetName val="Data"/>
      <sheetName val="A3"/>
      <sheetName val="FSI Lines"/>
      <sheetName val="Sheet2 (2)"/>
      <sheetName val="Breakup 17"/>
      <sheetName val="Feuil3"/>
      <sheetName val="liste menu déroulant"/>
      <sheetName val="Dashboards for Assumption sheet"/>
      <sheetName val="#REF"/>
      <sheetName val="RLBs"/>
      <sheetName val="Graphe - IFRS (2)"/>
      <sheetName val="People"/>
      <sheetName val="dbApollon_Capital Calculation"/>
      <sheetName val="Divisions"/>
      <sheetName val="Measures"/>
      <sheetName val="SC"/>
      <sheetName val="Data Input"/>
      <sheetName val="Nascondere"/>
      <sheetName val="Date"/>
      <sheetName val="LEI"/>
      <sheetName val="Tabelle"/>
      <sheetName val="[͘?_x0004_??????䞬е?????????͘??_x0019_?????"/>
      <sheetName val="EffSecurit"/>
      <sheetName val="Sintesi impieghi"/>
      <sheetName val="Tasse"/>
      <sheetName val="Sintesi titoli ed interbancario"/>
      <sheetName val="Macro2"/>
      <sheetName val="dettaglip differiti"/>
      <sheetName val="Straordinari"/>
      <sheetName val="altri fondi"/>
      <sheetName val="Riclassificato"/>
      <sheetName val="Amm.ti"/>
      <sheetName val="Carte"/>
      <sheetName val="Bancass"/>
      <sheetName val="4 Base dati Settori"/>
      <sheetName val="Rischi di credito (9)"/>
      <sheetName val="Formazione"/>
      <sheetName val="Stock e % di copertura"/>
      <sheetName val="Macro1"/>
      <sheetName val="dett.parz.ricla"/>
      <sheetName val="indicatori_1"/>
      <sheetName val="Copertina"/>
      <sheetName val="Campagne acquisition"/>
      <sheetName val="Carte incrementali"/>
      <sheetName val="Top Down"/>
      <sheetName val="Data Base"/>
      <sheetName val="View di sintesi"/>
      <sheetName val="Stati campagne"/>
      <sheetName val="Target Commerciali"/>
      <sheetName val="Obiettivi Banco BPM"/>
      <sheetName val="Obiettivi Mediolanum"/>
      <sheetName val="Obiettivi Carige"/>
      <sheetName val="Obiettivi Popolare Sondrio"/>
      <sheetName val="Obiettivi Allianz Bank"/>
      <sheetName val="Obiettivi Banco Desio"/>
      <sheetName val="Obiettivi coalition"/>
      <sheetName val="Emissioni 2018 e 2019"/>
      <sheetName val="Emissioni 2018 e 2019_Classic"/>
      <sheetName val="FAMILY"/>
      <sheetName val="Report_carte"/>
      <sheetName val="Report_cpg banche"/>
      <sheetName val="Liste"/>
      <sheetName val="Data_Con"/>
      <sheetName val="Stat_Data"/>
      <sheetName val="Daten"/>
      <sheetName val="UBR_List"/>
      <sheetName val="Provider_List"/>
      <sheetName val="Country_List"/>
      <sheetName val="Output_for_Central"/>
      <sheetName val="RTT_V3_0"/>
      <sheetName val="Business_Level_Mapping"/>
      <sheetName val="Prod__Services_int_ext__Com_"/>
      <sheetName val="Event_cluster"/>
      <sheetName val="RTT_V3_0_(2)"/>
      <sheetName val="[͘䞬е?͘"/>
      <sheetName val="Overarching_Assumptions"/>
      <sheetName val="look_ups"/>
      <sheetName val="UBR_Aug20"/>
      <sheetName val="Sheet2_(2)"/>
      <sheetName val="P&amp;L_branch_FY20151"/>
      <sheetName val="BILANZ_ALT1"/>
      <sheetName val="Process_Tree_1_51"/>
      <sheetName val="Riepilogo_Risparmio_Gestito_(11"/>
      <sheetName val="Raccolta_indiretta1"/>
      <sheetName val="Prestiti_subordinati1"/>
      <sheetName val="Risparmio_Gestito_dic001"/>
      <sheetName val="Costi_operativi_(8)1"/>
      <sheetName val="Servizi_(7)1"/>
      <sheetName val="Flussi_crediti1"/>
      <sheetName val="2__CIB_Services1"/>
      <sheetName val="Config_"/>
      <sheetName val="[͘???????䞬е????????͘???????"/>
      <sheetName val="14__Tables"/>
      <sheetName val="HQ_Balancing_F18_Plan"/>
      <sheetName val="13__FX_Rates"/>
      <sheetName val="FSI_Lines"/>
      <sheetName val="Breakup_17"/>
      <sheetName val="liste_menu_déroulant"/>
      <sheetName val="Dashboards_for_Assumption_sheet"/>
      <sheetName val="Domini"/>
      <sheetName val="LI Param"/>
      <sheetName val="IR Param"/>
      <sheetName val="LI_Param"/>
      <sheetName val="IR_Param"/>
      <sheetName val="Legenda"/>
      <sheetName val="Parameter new"/>
      <sheetName val="Validation"/>
      <sheetName val="LGND"/>
      <sheetName val="Reference"/>
      <sheetName val="UBR Mapping"/>
      <sheetName val="Steering"/>
      <sheetName val="@config"/>
      <sheetName val="Tabelle1"/>
      <sheetName val="BVI RD"/>
      <sheetName val="Dias"/>
      <sheetName val="interv"/>
      <sheetName val="Summary BOP"/>
      <sheetName val="ex rate"/>
      <sheetName val="AQ"/>
      <sheetName val="INFlevel"/>
      <sheetName val="monimp"/>
      <sheetName val="USA 2000"/>
      <sheetName val="ER"/>
      <sheetName val="fiscout"/>
      <sheetName val="seignior"/>
      <sheetName val="PRIVATE"/>
      <sheetName val="WB"/>
      <sheetName val="C"/>
      <sheetName val="France"/>
      <sheetName val="LCR_CPSG"/>
      <sheetName val="#BEZUG"/>
      <sheetName val="US Debt Industry Totals"/>
      <sheetName val="govt"/>
      <sheetName val="INQ"/>
      <sheetName val="DB AG HGB MREL(Quarterly)"/>
      <sheetName val="Enumerations"/>
      <sheetName val="1985"/>
      <sheetName val="usgaap"/>
      <sheetName val="AWM YTD FY"/>
      <sheetName val="11_Fiscalit?"/>
      <sheetName val="Liste Déroulante"/>
      <sheetName val="Feuil2"/>
      <sheetName val="Liste_Déroulante"/>
      <sheetName val="Liste_Déroulante1"/>
      <sheetName val="Graph 1"/>
      <sheetName val="Taxonomy"/>
      <sheetName val="DB"/>
      <sheetName val="Configuration"/>
      <sheetName val="Geography"/>
      <sheetName val="Graphs"/>
      <sheetName val="Monthly Liquidity Ratio "/>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refreshError="1"/>
      <sheetData sheetId="322" refreshError="1"/>
      <sheetData sheetId="323"/>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sheetData sheetId="391"/>
      <sheetData sheetId="392"/>
      <sheetData sheetId="393"/>
      <sheetData sheetId="394"/>
      <sheetData sheetId="395"/>
      <sheetData sheetId="396"/>
      <sheetData sheetId="397"/>
      <sheetData sheetId="398"/>
      <sheetData sheetId="399"/>
      <sheetData sheetId="400"/>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refreshError="1"/>
      <sheetData sheetId="466"/>
      <sheetData sheetId="467"/>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sheetData sheetId="507"/>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sheetData sheetId="547"/>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S"/>
      <sheetName val="Subs"/>
      <sheetName val="JHMLICO"/>
      <sheetName val="Cty M Source"/>
      <sheetName val="Curr M"/>
      <sheetName val="Market M"/>
      <sheetName val="Market Q"/>
      <sheetName val="Curr Q"/>
      <sheetName val="Cty Q Source"/>
      <sheetName val="Market Y"/>
      <sheetName val="Curr Y"/>
      <sheetName val="Cty Y Source"/>
      <sheetName val="Graph Data"/>
      <sheetName val="Expenses"/>
      <sheetName val="In-Force"/>
      <sheetName val="FTE"/>
      <sheetName val="Actual MTD vs 2011"/>
      <sheetName val="Consolidation Options"/>
      <sheetName val="List"/>
      <sheetName val="List Master"/>
      <sheetName val="Project Names"/>
      <sheetName val="Lists"/>
      <sheetName val="mapping"/>
      <sheetName val="DropDown"/>
      <sheetName val="Projects"/>
      <sheetName val="Data"/>
      <sheetName val="YTD Commentary"/>
      <sheetName val="Benefit Type"/>
      <sheetName val="Sheet2"/>
      <sheetName val="MI_Mapping"/>
      <sheetName val="Attributes"/>
      <sheetName val="Sheet1"/>
      <sheetName val="Master"/>
      <sheetName val="Drop Down"/>
      <sheetName val="Drop Down Values"/>
      <sheetName val="Selection Lists"/>
      <sheetName val="REF"/>
      <sheetName val="MA Line"/>
      <sheetName val=""/>
      <sheetName val="Business Functions"/>
      <sheetName val="Sheet4"/>
      <sheetName val="Step 2 Data"/>
      <sheetName val="Assumptions"/>
      <sheetName val="Selection"/>
      <sheetName val="Instructions"/>
      <sheetName val="BU name mapping"/>
      <sheetName val="Setup"/>
      <sheetName val="List Options"/>
      <sheetName val="Drop Lists"/>
      <sheetName val="BU dropdown"/>
      <sheetName val="Dropdown Data"/>
      <sheetName val="Cty_M_Source"/>
      <sheetName val="Curr_M"/>
      <sheetName val="Market_M"/>
      <sheetName val="Market_Q"/>
      <sheetName val="Curr_Q"/>
      <sheetName val="Cty_Q_Source"/>
      <sheetName val="Market_Y"/>
      <sheetName val="Curr_Y"/>
      <sheetName val="Cty_Y_Source"/>
      <sheetName val="Graph_Data"/>
      <sheetName val="Actual_MTD_vs_2011"/>
      <sheetName val="Consolidation_Options"/>
      <sheetName val="List_Master"/>
      <sheetName val="Project_Names"/>
      <sheetName val="Benefit_Type"/>
      <sheetName val="YTD_Commentary"/>
      <sheetName val="Drop_Down"/>
      <sheetName val="Drop_Down_Values"/>
      <sheetName val="Selection_Lists"/>
      <sheetName val="MA_Line"/>
      <sheetName val="Business_Functions"/>
      <sheetName val="Step_2_Data"/>
      <sheetName val="BU_name_mapping"/>
      <sheetName val="List_Options"/>
      <sheetName val="Drop_Lists"/>
      <sheetName val="BU_dropdown"/>
      <sheetName val="Cty_M_Source1"/>
      <sheetName val="Documentation"/>
      <sheetName val="Variables"/>
      <sheetName val="China TEDA"/>
      <sheetName val="WAM SS AUMA"/>
      <sheetName val="1STOP BaseBU"/>
      <sheetName val="1STOP BaseBU-calc"/>
      <sheetName val="1SEG BU"/>
      <sheetName val="1SEG BU-calc"/>
      <sheetName val="1STOP CC"/>
      <sheetName val="1SEG CC"/>
      <sheetName val="1KFM CC"/>
      <sheetName val="1EXP"/>
      <sheetName val="Stmts of Segregated Funds"/>
      <sheetName val=" - per Asia"/>
      <sheetName val="1KFM Core SOE"/>
      <sheetName val="1KFM Sales and AUMA BaseBU"/>
      <sheetName val="1KFM Earnings BaseBU"/>
      <sheetName val="Tagetik_Pt1"/>
      <sheetName val="Tagetik_Pt2 (F3 Tables)"/>
      <sheetName val="Manual Adjustments"/>
      <sheetName val="OSFI 2019"/>
      <sheetName val="OSFI 1SEG pull"/>
      <sheetName val="OSFI 1KFM pull"/>
      <sheetName val="OSFI 1STOP pull"/>
      <sheetName val="Cover"/>
      <sheetName val="Index"/>
      <sheetName val="Notes to readers"/>
      <sheetName val="Financial Highlights"/>
      <sheetName val="Financial Highlights Core"/>
      <sheetName val="Source of Earnings"/>
      <sheetName val="Financial Highlights - Growth"/>
      <sheetName val="Financial Highlights P&amp;D &amp; AUMA"/>
      <sheetName val="Financial Highlights - Other"/>
      <sheetName val="Statements of Income"/>
      <sheetName val="Statement of Financial Position"/>
      <sheetName val="Statements of Changes in Equity"/>
      <sheetName val=" Statements of Cash Flows"/>
      <sheetName val="Asia"/>
      <sheetName val="Asia (cont)"/>
      <sheetName val="Asia (con't)"/>
      <sheetName val="Asia (con''t)"/>
      <sheetName val="Canada"/>
      <sheetName val="Canada (cont)"/>
      <sheetName val="Canada (con't)"/>
      <sheetName val="US"/>
      <sheetName val="US (cont)"/>
      <sheetName val="US (cont't)"/>
      <sheetName val="Global WAM"/>
      <sheetName val="Global WAM AUM"/>
      <sheetName val="Global WAM Flows"/>
      <sheetName val="Corporate &amp; Other"/>
      <sheetName val="Asset Info"/>
      <sheetName val="Portfolio Composition"/>
      <sheetName val="Bonds &amp; PP Quality &amp; Location"/>
      <sheetName val="Bonds &amp; PP Sector"/>
      <sheetName val="Actuarial Liab Info"/>
      <sheetName val="VA product guarantees"/>
      <sheetName val="Regulatory Capital"/>
      <sheetName val="Regulatory Capital (cont'd)"/>
      <sheetName val="Glossary"/>
      <sheetName val="General Information"/>
      <sheetName val="CS - TotCo"/>
      <sheetName val="CS - TotCo YTD"/>
      <sheetName val="Daily Rates"/>
      <sheetName val="ListValues"/>
      <sheetName val="Summary"/>
      <sheetName val="2018 WA's and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sheetName val="RE-BA"/>
      <sheetName val="CB-RB"/>
      <sheetName val="CB-RB1"/>
      <sheetName val="Aff"/>
      <sheetName val="Summ"/>
      <sheetName val="SummChange"/>
      <sheetName val="StatASegs"/>
      <sheetName val="Adj1"/>
      <sheetName val="Adj2"/>
      <sheetName val="GJ"/>
      <sheetName val="Assets"/>
      <sheetName val="Assets1"/>
      <sheetName val="UNRGL"/>
      <sheetName val="UnrAdj"/>
      <sheetName val="RGL"/>
      <sheetName val="RGL1"/>
      <sheetName val="DRGAR"/>
      <sheetName val="FQI"/>
      <sheetName val="Adj"/>
      <sheetName val="Expenses"/>
      <sheetName val="In-Force"/>
      <sheetName val="F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persons/person.xml><?xml version="1.0" encoding="utf-8"?>
<personList xmlns="http://schemas.microsoft.com/office/spreadsheetml/2018/threadedcomments" xmlns:x="http://schemas.openxmlformats.org/spreadsheetml/2006/main">
  <person displayName="Peterson, Lisa" id="{455A5B5F-F7C7-4D7F-B0D3-63605EC86D6F}" userId="S::Lisa.Peterson@osfi-bsif.gc.ca::daabfd8d-4e07-4d75-aa68-8ae366749df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 dT="2023-03-22T13:19:55.89" personId="{455A5B5F-F7C7-4D7F-B0D3-63605EC86D6F}" id="{7E0B84EC-D5FB-4401-9C16-5FA1F6E9A4ED}">
    <text>Can we modify so these have the same look and feel as the LCQ - notably the top part of the for with OSFI logo and protected stamp?</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4B62B-1EAE-480A-8D71-C0385DE0889A}">
  <dimension ref="A1:I24"/>
  <sheetViews>
    <sheetView showGridLines="0" tabSelected="1" zoomScale="85" zoomScaleNormal="85" workbookViewId="0">
      <selection activeCell="A3" sqref="A3:H3"/>
    </sheetView>
  </sheetViews>
  <sheetFormatPr defaultColWidth="14.5234375" defaultRowHeight="25" customHeight="1" x14ac:dyDescent="0.55000000000000004"/>
  <cols>
    <col min="1" max="1" width="37.5234375" customWidth="1"/>
    <col min="2" max="2" width="19.15625" customWidth="1"/>
    <col min="3" max="3" width="17.47265625" customWidth="1"/>
    <col min="4" max="4" width="18.7890625" customWidth="1"/>
    <col min="5" max="5" width="18.15625" customWidth="1"/>
    <col min="6" max="6" width="16.734375" customWidth="1"/>
  </cols>
  <sheetData>
    <row r="1" spans="1:9" ht="25" customHeight="1" x14ac:dyDescent="0.55000000000000004">
      <c r="G1" s="226" t="s">
        <v>170</v>
      </c>
      <c r="H1" s="226"/>
      <c r="I1" s="226"/>
    </row>
    <row r="3" spans="1:9" ht="60.75" customHeight="1" x14ac:dyDescent="1.1000000000000001">
      <c r="A3" s="227" t="s">
        <v>259</v>
      </c>
      <c r="B3" s="227"/>
      <c r="C3" s="227"/>
      <c r="D3" s="227"/>
      <c r="E3" s="227"/>
      <c r="F3" s="227"/>
      <c r="G3" s="227"/>
      <c r="H3" s="227"/>
    </row>
    <row r="4" spans="1:9" ht="15" customHeight="1" x14ac:dyDescent="0.55000000000000004"/>
    <row r="5" spans="1:9" ht="25" customHeight="1" x14ac:dyDescent="0.55000000000000004">
      <c r="A5" s="228" t="s">
        <v>89</v>
      </c>
      <c r="B5" s="228"/>
    </row>
    <row r="6" spans="1:9" ht="40.5" customHeight="1" x14ac:dyDescent="0.6">
      <c r="A6" s="159" t="s">
        <v>92</v>
      </c>
      <c r="B6" s="229"/>
      <c r="C6" s="229"/>
      <c r="D6" s="229"/>
      <c r="E6" s="229"/>
      <c r="F6" s="229"/>
      <c r="G6" s="229"/>
      <c r="H6" s="229"/>
    </row>
    <row r="7" spans="1:9" ht="37.5" customHeight="1" x14ac:dyDescent="0.6">
      <c r="A7" s="160" t="s">
        <v>93</v>
      </c>
      <c r="B7" s="229"/>
      <c r="C7" s="229"/>
      <c r="D7" s="229"/>
      <c r="E7" s="229"/>
      <c r="F7" s="229"/>
      <c r="G7" s="229"/>
      <c r="H7" s="229"/>
    </row>
    <row r="8" spans="1:9" ht="15" customHeight="1" x14ac:dyDescent="0.55000000000000004"/>
    <row r="9" spans="1:9" ht="25" customHeight="1" x14ac:dyDescent="0.85">
      <c r="A9" s="230" t="s">
        <v>171</v>
      </c>
      <c r="B9" s="230"/>
      <c r="C9" s="230"/>
      <c r="D9" s="230"/>
      <c r="E9" s="230"/>
      <c r="F9" s="230"/>
      <c r="G9" s="230"/>
      <c r="H9" s="230"/>
    </row>
    <row r="10" spans="1:9" ht="25" customHeight="1" x14ac:dyDescent="0.6">
      <c r="A10" s="161" t="s">
        <v>94</v>
      </c>
      <c r="B10" s="229"/>
      <c r="C10" s="229"/>
      <c r="D10" s="229"/>
      <c r="E10" s="229"/>
      <c r="F10" s="229"/>
      <c r="G10" s="229"/>
      <c r="H10" s="229"/>
    </row>
    <row r="11" spans="1:9" ht="25" customHeight="1" x14ac:dyDescent="0.6">
      <c r="A11" s="161" t="s">
        <v>95</v>
      </c>
      <c r="B11" s="229"/>
      <c r="C11" s="229"/>
      <c r="D11" s="229"/>
      <c r="E11" s="229"/>
      <c r="F11" s="229"/>
      <c r="G11" s="229"/>
      <c r="H11" s="229"/>
    </row>
    <row r="12" spans="1:9" ht="25" customHeight="1" x14ac:dyDescent="0.6">
      <c r="A12" s="161" t="s">
        <v>96</v>
      </c>
      <c r="B12" s="229"/>
      <c r="C12" s="229"/>
      <c r="D12" s="229"/>
      <c r="E12" s="229"/>
      <c r="F12" s="229"/>
      <c r="G12" s="229"/>
      <c r="H12" s="229"/>
    </row>
    <row r="13" spans="1:9" ht="15" customHeight="1" x14ac:dyDescent="0.55000000000000004"/>
    <row r="14" spans="1:9" ht="25" customHeight="1" x14ac:dyDescent="0.85">
      <c r="A14" s="230" t="s">
        <v>172</v>
      </c>
      <c r="B14" s="230"/>
      <c r="C14" s="230"/>
      <c r="D14" s="230"/>
      <c r="E14" s="230"/>
      <c r="F14" s="230"/>
      <c r="G14" s="230"/>
      <c r="H14" s="230"/>
    </row>
    <row r="15" spans="1:9" ht="25" customHeight="1" x14ac:dyDescent="0.6">
      <c r="A15" s="161" t="s">
        <v>94</v>
      </c>
      <c r="B15" s="229"/>
      <c r="C15" s="229"/>
      <c r="D15" s="229"/>
      <c r="E15" s="229"/>
      <c r="F15" s="229"/>
      <c r="G15" s="229"/>
      <c r="H15" s="229"/>
    </row>
    <row r="16" spans="1:9" ht="25" customHeight="1" x14ac:dyDescent="0.6">
      <c r="A16" s="161" t="s">
        <v>95</v>
      </c>
      <c r="B16" s="229"/>
      <c r="C16" s="229"/>
      <c r="D16" s="229"/>
      <c r="E16" s="229"/>
      <c r="F16" s="229"/>
      <c r="G16" s="229"/>
      <c r="H16" s="229"/>
    </row>
    <row r="17" spans="1:8" ht="25" customHeight="1" x14ac:dyDescent="0.6">
      <c r="A17" s="161" t="s">
        <v>96</v>
      </c>
      <c r="B17" s="229"/>
      <c r="C17" s="229"/>
      <c r="D17" s="229"/>
      <c r="E17" s="229"/>
      <c r="F17" s="229"/>
      <c r="G17" s="229"/>
      <c r="H17" s="229"/>
    </row>
    <row r="18" spans="1:8" ht="15" customHeight="1" x14ac:dyDescent="0.55000000000000004"/>
    <row r="19" spans="1:8" ht="25" customHeight="1" x14ac:dyDescent="0.85">
      <c r="A19" s="225" t="s">
        <v>97</v>
      </c>
      <c r="B19" s="225"/>
      <c r="C19" s="225"/>
      <c r="D19" s="225"/>
      <c r="E19" s="225"/>
      <c r="F19" s="225"/>
      <c r="G19" s="225"/>
      <c r="H19" s="225"/>
    </row>
    <row r="20" spans="1:8" ht="15" customHeight="1" x14ac:dyDescent="0.55000000000000004"/>
    <row r="21" spans="1:8" ht="25" customHeight="1" x14ac:dyDescent="0.55000000000000004">
      <c r="A21" s="224" t="s">
        <v>260</v>
      </c>
      <c r="B21" s="224"/>
      <c r="C21" s="224"/>
      <c r="D21" s="224"/>
      <c r="E21" s="224"/>
      <c r="F21" s="224"/>
      <c r="G21" s="224"/>
      <c r="H21" s="224"/>
    </row>
    <row r="22" spans="1:8" ht="25" customHeight="1" x14ac:dyDescent="0.55000000000000004">
      <c r="A22" s="224"/>
      <c r="B22" s="224"/>
      <c r="C22" s="224"/>
      <c r="D22" s="224"/>
      <c r="E22" s="224"/>
      <c r="F22" s="224"/>
      <c r="G22" s="224"/>
      <c r="H22" s="224"/>
    </row>
    <row r="23" spans="1:8" ht="25" customHeight="1" thickBot="1" x14ac:dyDescent="0.6">
      <c r="A23" s="222"/>
      <c r="B23" s="222"/>
      <c r="C23" s="222"/>
      <c r="D23" s="162"/>
      <c r="E23" s="222"/>
      <c r="F23" s="222"/>
      <c r="G23" s="222"/>
      <c r="H23" s="222"/>
    </row>
    <row r="24" spans="1:8" ht="25" customHeight="1" x14ac:dyDescent="0.55000000000000004">
      <c r="A24" s="223" t="s">
        <v>98</v>
      </c>
      <c r="B24" s="223"/>
      <c r="C24" s="223"/>
      <c r="D24" s="162"/>
      <c r="E24" s="223" t="s">
        <v>90</v>
      </c>
      <c r="F24" s="223"/>
      <c r="G24" s="223"/>
      <c r="H24" s="223"/>
    </row>
  </sheetData>
  <mergeCells count="19">
    <mergeCell ref="A19:H19"/>
    <mergeCell ref="G1:I1"/>
    <mergeCell ref="A3:H3"/>
    <mergeCell ref="A5:B5"/>
    <mergeCell ref="B6:H6"/>
    <mergeCell ref="B7:H7"/>
    <mergeCell ref="B10:H10"/>
    <mergeCell ref="B11:H11"/>
    <mergeCell ref="B12:H12"/>
    <mergeCell ref="B15:H15"/>
    <mergeCell ref="B16:H16"/>
    <mergeCell ref="B17:H17"/>
    <mergeCell ref="A9:H9"/>
    <mergeCell ref="A14:H14"/>
    <mergeCell ref="A23:C23"/>
    <mergeCell ref="E23:H23"/>
    <mergeCell ref="A24:C24"/>
    <mergeCell ref="E24:H24"/>
    <mergeCell ref="A21:H2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A3A3F-DB41-4613-BB6E-28D81FC24FAA}">
  <sheetPr>
    <pageSetUpPr fitToPage="1"/>
  </sheetPr>
  <dimension ref="A1:C54"/>
  <sheetViews>
    <sheetView showGridLines="0" zoomScale="160" zoomScaleNormal="160" workbookViewId="0"/>
  </sheetViews>
  <sheetFormatPr defaultColWidth="7.26171875" defaultRowHeight="14.4" x14ac:dyDescent="0.55000000000000004"/>
  <cols>
    <col min="1" max="1" width="10.5234375" customWidth="1"/>
    <col min="2" max="2" width="75.15625" customWidth="1"/>
  </cols>
  <sheetData>
    <row r="1" spans="1:3" ht="20.2" customHeight="1" thickBot="1" x14ac:dyDescent="0.65">
      <c r="A1" s="149" t="s">
        <v>102</v>
      </c>
      <c r="B1" s="150" t="s">
        <v>103</v>
      </c>
    </row>
    <row r="2" spans="1:3" ht="20.2" customHeight="1" x14ac:dyDescent="0.6">
      <c r="A2" s="151" t="s">
        <v>0</v>
      </c>
      <c r="B2" s="152" t="s">
        <v>173</v>
      </c>
      <c r="C2" s="195"/>
    </row>
    <row r="3" spans="1:3" ht="20.2" customHeight="1" x14ac:dyDescent="0.6">
      <c r="A3" s="151" t="s">
        <v>1</v>
      </c>
      <c r="B3" s="152" t="s">
        <v>101</v>
      </c>
      <c r="C3" s="195"/>
    </row>
    <row r="4" spans="1:3" ht="20.2" customHeight="1" x14ac:dyDescent="0.6">
      <c r="A4" s="151" t="s">
        <v>2</v>
      </c>
      <c r="B4" s="152" t="s">
        <v>174</v>
      </c>
      <c r="C4" s="195"/>
    </row>
    <row r="5" spans="1:3" ht="20.2" customHeight="1" x14ac:dyDescent="0.6">
      <c r="A5" s="151" t="s">
        <v>3</v>
      </c>
      <c r="B5" s="152" t="s">
        <v>175</v>
      </c>
      <c r="C5" s="195"/>
    </row>
    <row r="6" spans="1:3" ht="20.2" customHeight="1" x14ac:dyDescent="0.6">
      <c r="A6" s="151" t="s">
        <v>4</v>
      </c>
      <c r="B6" s="152" t="s">
        <v>176</v>
      </c>
      <c r="C6" s="195"/>
    </row>
    <row r="7" spans="1:3" ht="20.2" customHeight="1" x14ac:dyDescent="0.6">
      <c r="A7" s="151" t="s">
        <v>5</v>
      </c>
      <c r="B7" s="152" t="s">
        <v>177</v>
      </c>
      <c r="C7" s="195"/>
    </row>
    <row r="8" spans="1:3" ht="20.2" customHeight="1" x14ac:dyDescent="0.6">
      <c r="A8" s="151" t="s">
        <v>6</v>
      </c>
      <c r="B8" s="152" t="s">
        <v>178</v>
      </c>
      <c r="C8" s="195"/>
    </row>
    <row r="9" spans="1:3" ht="18" customHeight="1" x14ac:dyDescent="0.6">
      <c r="A9" s="151" t="s">
        <v>7</v>
      </c>
      <c r="B9" s="152" t="s">
        <v>271</v>
      </c>
      <c r="C9" s="195"/>
    </row>
    <row r="10" spans="1:3" ht="20.2" customHeight="1" x14ac:dyDescent="0.6">
      <c r="A10" s="151" t="s">
        <v>8</v>
      </c>
      <c r="B10" s="152" t="s">
        <v>179</v>
      </c>
      <c r="C10" s="195"/>
    </row>
    <row r="11" spans="1:3" ht="15.6" x14ac:dyDescent="0.6">
      <c r="A11" s="195"/>
      <c r="B11" s="195"/>
      <c r="C11" s="195"/>
    </row>
    <row r="36" ht="14.5" customHeight="1" x14ac:dyDescent="0.55000000000000004"/>
    <row r="54" ht="13.9" customHeight="1" x14ac:dyDescent="0.55000000000000004"/>
  </sheetData>
  <phoneticPr fontId="13" type="noConversion"/>
  <hyperlinks>
    <hyperlink ref="B3" location="'S1'!A1" display="Summary calculations" xr:uid="{6F98D43C-2BED-4424-9B47-4CFF5D8E6E11}"/>
    <hyperlink ref="B4" location="'S2'!A1" display="Data - Consolidated domestic subsidiaries regulated by an authority other than OSFI" xr:uid="{32AC8F7B-6BC1-4D4E-A1BF-D307531A3653}"/>
    <hyperlink ref="B5" location="'S3'!A1" display="Data - Consolidated subsidiaries regulated by a foreign authority" xr:uid="{C55406CC-6BC6-4E03-A932-C55C0C79C7E0}"/>
    <hyperlink ref="B6" location="'S4'!A1" display="Data - Unconsolidated domestic and foreign subsidiaries " xr:uid="{52EA793B-D02B-4B03-A15D-34DEE6320C08}"/>
    <hyperlink ref="B7" location="'S5'!A1" display="Data - Foreign branches " xr:uid="{559E5EBD-4E8B-4DD2-B0BD-40DDA8D2D153}"/>
    <hyperlink ref="B8" location="'S6'!A1" display="Data - Parental guarantees" xr:uid="{DD4F5498-7B98-4DAE-A50D-5769C796B18A}"/>
    <hyperlink ref="B2" location="S0!A1" display="Instructions" xr:uid="{8025D126-F9EA-49BA-98BE-377811072A74}"/>
    <hyperlink ref="B10" location="'S8'!A1" display="Credit rating scales" xr:uid="{1E4E40F3-FE78-4889-A9C7-348D2563363E}"/>
    <hyperlink ref="B9" location="'S7'!A1" display="Commentary on material changes and drivers of Solo Capital" xr:uid="{65D59360-9870-497F-997E-6E743B58B63D}"/>
  </hyperlinks>
  <pageMargins left="0.23622047244094491" right="0.23622047244094491" top="0.74803149606299213" bottom="0.74803149606299213" header="0.31496062992125984" footer="0.31496062992125984"/>
  <pageSetup paperSize="5" orientation="landscape" verticalDpi="4294967295" r:id="rId1"/>
  <headerFooter>
    <oddHeader>&amp;R&amp;"Calibri"&amp;10&amp;K000000 Protected B - External Sharing / Protégé B - Partage externe&amp;1#_x000D_</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CF081-280B-4075-B226-5D98EABF9864}">
  <dimension ref="A1:E10"/>
  <sheetViews>
    <sheetView showGridLines="0" topLeftCell="B1" zoomScale="130" zoomScaleNormal="130" workbookViewId="0">
      <selection activeCell="B1" sqref="B1"/>
    </sheetView>
  </sheetViews>
  <sheetFormatPr defaultColWidth="8.734375" defaultRowHeight="20.2" customHeight="1" x14ac:dyDescent="0.55000000000000004"/>
  <cols>
    <col min="1" max="1" width="5.5234375" customWidth="1"/>
    <col min="2" max="2" width="180.5234375" customWidth="1"/>
    <col min="3" max="5" width="12.5234375" customWidth="1"/>
    <col min="6" max="9" width="10.5234375" customWidth="1"/>
  </cols>
  <sheetData>
    <row r="1" spans="1:5" ht="20.2" customHeight="1" x14ac:dyDescent="0.6">
      <c r="A1" s="184"/>
      <c r="B1" s="185" t="s">
        <v>99</v>
      </c>
      <c r="C1" s="184"/>
      <c r="D1" s="184"/>
    </row>
    <row r="3" spans="1:5" ht="20.2" customHeight="1" x14ac:dyDescent="0.7">
      <c r="A3" s="142"/>
      <c r="B3" s="139" t="s">
        <v>100</v>
      </c>
      <c r="C3" s="138"/>
      <c r="D3" s="138"/>
      <c r="E3" s="138"/>
    </row>
    <row r="4" spans="1:5" ht="20.2" customHeight="1" x14ac:dyDescent="0.55000000000000004">
      <c r="A4" s="140" t="s">
        <v>9</v>
      </c>
      <c r="B4" s="137" t="s">
        <v>180</v>
      </c>
      <c r="C4" s="76"/>
      <c r="D4" s="76"/>
      <c r="E4" s="76"/>
    </row>
    <row r="5" spans="1:5" ht="30" customHeight="1" x14ac:dyDescent="0.55000000000000004">
      <c r="A5" s="140">
        <v>2</v>
      </c>
      <c r="B5" s="135" t="s">
        <v>181</v>
      </c>
      <c r="C5" s="76"/>
      <c r="D5" s="76"/>
      <c r="E5" s="76"/>
    </row>
    <row r="6" spans="1:5" ht="20.2" customHeight="1" x14ac:dyDescent="0.55000000000000004">
      <c r="A6" s="140">
        <v>3</v>
      </c>
      <c r="B6" s="207" t="s">
        <v>182</v>
      </c>
      <c r="C6" s="77"/>
      <c r="D6" s="77"/>
      <c r="E6" s="77"/>
    </row>
    <row r="7" spans="1:5" ht="20.2" customHeight="1" x14ac:dyDescent="0.55000000000000004">
      <c r="A7" s="140">
        <v>5</v>
      </c>
      <c r="B7" s="135" t="s">
        <v>183</v>
      </c>
      <c r="C7" s="78"/>
      <c r="D7" s="78"/>
      <c r="E7" s="78"/>
    </row>
    <row r="8" spans="1:5" ht="20.2" customHeight="1" x14ac:dyDescent="0.55000000000000004">
      <c r="A8" s="140">
        <v>6</v>
      </c>
      <c r="B8" s="208" t="s">
        <v>261</v>
      </c>
      <c r="C8" s="78"/>
      <c r="D8" s="78"/>
      <c r="E8" s="78"/>
    </row>
    <row r="9" spans="1:5" ht="20.2" customHeight="1" x14ac:dyDescent="0.55000000000000004">
      <c r="A9" s="141"/>
      <c r="B9" s="35"/>
      <c r="C9" s="34"/>
      <c r="D9" s="34"/>
      <c r="E9" s="34"/>
    </row>
    <row r="10" spans="1:5" ht="20.2" customHeight="1" x14ac:dyDescent="0.55000000000000004">
      <c r="B10" s="36"/>
    </row>
  </sheetData>
  <hyperlinks>
    <hyperlink ref="B1" location="'Schedule Listing'!A1" display="Return to Schedule Listing" xr:uid="{A446B87C-9B0A-4340-B052-04E94650FBCD}"/>
  </hyperlinks>
  <pageMargins left="0.7" right="0.7" top="0.75" bottom="0.75" header="0.3" footer="0.3"/>
  <pageSetup orientation="portrait" r:id="rId1"/>
  <headerFooter>
    <oddHeader>&amp;R&amp;"Calibri"&amp;10&amp;K000000 Protected B - External Sharing / Protégé B - Partage externe&amp;1#_x000D_</oddHeader>
    <oddFooter>&amp;L&amp;1#&amp;"Calibri"&amp;10&amp;K000000Internal</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C7F9E-18BA-4F0C-8FD1-B7FA75F2115A}">
  <sheetPr>
    <pageSetUpPr fitToPage="1"/>
  </sheetPr>
  <dimension ref="A1:I49"/>
  <sheetViews>
    <sheetView showGridLines="0" zoomScale="85" zoomScaleNormal="85" workbookViewId="0">
      <pane xSplit="3" ySplit="3" topLeftCell="D5" activePane="bottomRight" state="frozen"/>
      <selection activeCell="K8" sqref="K8"/>
      <selection pane="topRight" activeCell="K8" sqref="K8"/>
      <selection pane="bottomLeft" activeCell="K8" sqref="K8"/>
      <selection pane="bottomRight" activeCell="B1" sqref="B1:C1"/>
    </sheetView>
  </sheetViews>
  <sheetFormatPr defaultColWidth="7.26171875" defaultRowHeight="14.4" x14ac:dyDescent="0.55000000000000004"/>
  <cols>
    <col min="1" max="1" width="4.47265625" style="5" customWidth="1"/>
    <col min="2" max="2" width="16" style="1" customWidth="1"/>
    <col min="3" max="3" width="89.15625" style="1" customWidth="1"/>
    <col min="4" max="4" width="12.15625" style="1" customWidth="1"/>
    <col min="5" max="5" width="15" style="1" customWidth="1"/>
    <col min="6" max="9" width="16.734375" style="1" customWidth="1"/>
    <col min="10" max="16384" width="7.26171875" style="1"/>
  </cols>
  <sheetData>
    <row r="1" spans="1:9" ht="20.2" customHeight="1" x14ac:dyDescent="0.6">
      <c r="B1" s="252" t="s">
        <v>99</v>
      </c>
      <c r="C1" s="252"/>
    </row>
    <row r="2" spans="1:9" ht="20.2" customHeight="1" x14ac:dyDescent="0.7">
      <c r="B2" s="253" t="s">
        <v>104</v>
      </c>
      <c r="C2" s="253"/>
    </row>
    <row r="3" spans="1:9" s="3" customFormat="1" ht="72" x14ac:dyDescent="0.55000000000000004">
      <c r="A3" s="171"/>
      <c r="B3" s="254"/>
      <c r="C3" s="255"/>
      <c r="D3" s="68" t="s">
        <v>10</v>
      </c>
      <c r="E3" s="130" t="s">
        <v>184</v>
      </c>
      <c r="F3" s="130" t="s">
        <v>185</v>
      </c>
      <c r="G3" s="130" t="s">
        <v>186</v>
      </c>
      <c r="H3" s="131" t="s">
        <v>187</v>
      </c>
      <c r="I3" s="131" t="s">
        <v>163</v>
      </c>
    </row>
    <row r="4" spans="1:9" s="3" customFormat="1" ht="20.2" customHeight="1" x14ac:dyDescent="0.55000000000000004">
      <c r="A4" s="171" t="s">
        <v>11</v>
      </c>
      <c r="B4" s="256" t="s">
        <v>106</v>
      </c>
      <c r="C4" s="257"/>
      <c r="D4" s="102"/>
      <c r="E4" s="102"/>
      <c r="F4" s="102"/>
      <c r="G4" s="102"/>
      <c r="H4" s="102"/>
      <c r="I4" s="83"/>
    </row>
    <row r="5" spans="1:9" ht="33" customHeight="1" x14ac:dyDescent="0.55000000000000004">
      <c r="A5" s="5" t="s">
        <v>12</v>
      </c>
      <c r="B5" s="235" t="s">
        <v>188</v>
      </c>
      <c r="C5" s="258"/>
      <c r="D5" s="126"/>
      <c r="E5" s="17"/>
      <c r="F5" s="17"/>
      <c r="G5" s="17"/>
      <c r="H5" s="17"/>
      <c r="I5" s="19"/>
    </row>
    <row r="6" spans="1:9" ht="20.2" customHeight="1" x14ac:dyDescent="0.55000000000000004">
      <c r="B6" s="20"/>
      <c r="C6" s="11"/>
      <c r="D6" s="13"/>
      <c r="E6" s="13"/>
      <c r="F6" s="13"/>
      <c r="G6" s="13"/>
      <c r="H6" s="13"/>
      <c r="I6" s="13"/>
    </row>
    <row r="7" spans="1:9" ht="20.2" customHeight="1" x14ac:dyDescent="0.55000000000000004">
      <c r="A7" s="5" t="s">
        <v>13</v>
      </c>
      <c r="B7" s="250" t="s">
        <v>262</v>
      </c>
      <c r="C7" s="251"/>
      <c r="D7" s="50"/>
      <c r="E7" s="50"/>
      <c r="F7" s="50"/>
      <c r="G7" s="50"/>
      <c r="H7" s="50"/>
      <c r="I7" s="52"/>
    </row>
    <row r="8" spans="1:9" ht="20.2" customHeight="1" x14ac:dyDescent="0.55000000000000004">
      <c r="A8" s="5" t="s">
        <v>14</v>
      </c>
      <c r="B8" s="246" t="s">
        <v>190</v>
      </c>
      <c r="C8" s="247"/>
      <c r="D8" s="126"/>
      <c r="E8" s="9"/>
      <c r="F8" s="9"/>
      <c r="G8" s="9"/>
      <c r="H8" s="9"/>
      <c r="I8" s="9"/>
    </row>
    <row r="9" spans="1:9" ht="20.2" customHeight="1" x14ac:dyDescent="0.55000000000000004">
      <c r="A9" s="5" t="s">
        <v>15</v>
      </c>
      <c r="B9" s="248" t="s">
        <v>189</v>
      </c>
      <c r="C9" s="247"/>
      <c r="D9" s="9">
        <f>SUM(G9, I9)</f>
        <v>0</v>
      </c>
      <c r="E9" s="9"/>
      <c r="F9" s="9"/>
      <c r="G9" s="9">
        <f>'S3'!D9</f>
        <v>0</v>
      </c>
      <c r="H9" s="9"/>
      <c r="I9" s="9">
        <f>'S5'!D14</f>
        <v>0</v>
      </c>
    </row>
    <row r="10" spans="1:9" ht="20.2" customHeight="1" x14ac:dyDescent="0.55000000000000004">
      <c r="A10" s="5" t="s">
        <v>16</v>
      </c>
      <c r="B10" s="246" t="s">
        <v>191</v>
      </c>
      <c r="C10" s="247"/>
      <c r="D10" s="126"/>
      <c r="E10" s="9"/>
      <c r="F10" s="9"/>
      <c r="G10" s="9"/>
      <c r="H10" s="9"/>
      <c r="I10" s="9"/>
    </row>
    <row r="11" spans="1:9" ht="20.2" customHeight="1" x14ac:dyDescent="0.55000000000000004">
      <c r="A11" s="5" t="s">
        <v>17</v>
      </c>
      <c r="B11" s="248" t="s">
        <v>192</v>
      </c>
      <c r="C11" s="247"/>
      <c r="D11" s="9">
        <f>SUM(G11, I11)</f>
        <v>0</v>
      </c>
      <c r="E11" s="9"/>
      <c r="F11" s="9"/>
      <c r="G11" s="9">
        <f>'S3'!D10</f>
        <v>0</v>
      </c>
      <c r="H11" s="119"/>
      <c r="I11" s="9">
        <f>'S5'!D15</f>
        <v>0</v>
      </c>
    </row>
    <row r="12" spans="1:9" ht="20.2" customHeight="1" x14ac:dyDescent="0.55000000000000004">
      <c r="A12" s="5" t="s">
        <v>18</v>
      </c>
      <c r="B12" s="231" t="s">
        <v>263</v>
      </c>
      <c r="C12" s="249"/>
      <c r="D12" s="9">
        <f>SUM(D8, -D9, D10, -D11)</f>
        <v>0</v>
      </c>
      <c r="E12" s="9"/>
      <c r="F12" s="9"/>
      <c r="G12" s="9"/>
      <c r="H12" s="9"/>
      <c r="I12" s="9"/>
    </row>
    <row r="13" spans="1:9" ht="20.2" customHeight="1" x14ac:dyDescent="0.55000000000000004">
      <c r="B13" s="21"/>
      <c r="C13" s="22"/>
      <c r="D13" s="17"/>
      <c r="E13" s="17"/>
      <c r="F13" s="17"/>
      <c r="G13" s="17"/>
      <c r="H13" s="13"/>
      <c r="I13" s="17"/>
    </row>
    <row r="14" spans="1:9" ht="20.2" customHeight="1" x14ac:dyDescent="0.55000000000000004">
      <c r="A14" s="5" t="s">
        <v>19</v>
      </c>
      <c r="B14" s="250" t="s">
        <v>196</v>
      </c>
      <c r="C14" s="251"/>
      <c r="D14" s="50"/>
      <c r="E14" s="50"/>
      <c r="F14" s="50"/>
      <c r="G14" s="50"/>
      <c r="H14" s="50"/>
      <c r="I14" s="52"/>
    </row>
    <row r="15" spans="1:9" ht="20.2" customHeight="1" x14ac:dyDescent="0.55000000000000004">
      <c r="A15" s="5" t="s">
        <v>20</v>
      </c>
      <c r="B15" s="231" t="s">
        <v>197</v>
      </c>
      <c r="C15" s="243"/>
      <c r="D15" s="9">
        <f>SUM(I15)</f>
        <v>0</v>
      </c>
      <c r="E15" s="12"/>
      <c r="F15" s="9"/>
      <c r="G15" s="9"/>
      <c r="H15" s="9"/>
      <c r="I15" s="9">
        <f>'S5'!D11</f>
        <v>0</v>
      </c>
    </row>
    <row r="16" spans="1:9" ht="20.2" customHeight="1" x14ac:dyDescent="0.55000000000000004">
      <c r="B16" s="106"/>
      <c r="C16" s="103"/>
      <c r="D16" s="13"/>
      <c r="E16" s="13"/>
      <c r="F16" s="13"/>
      <c r="G16" s="13"/>
      <c r="H16" s="13"/>
      <c r="I16" s="13"/>
    </row>
    <row r="17" spans="1:9" ht="20.2" customHeight="1" x14ac:dyDescent="0.55000000000000004">
      <c r="A17" s="172" t="s">
        <v>23</v>
      </c>
      <c r="B17" s="250" t="s">
        <v>107</v>
      </c>
      <c r="C17" s="251"/>
      <c r="D17" s="50"/>
      <c r="E17" s="50"/>
      <c r="F17" s="50"/>
      <c r="G17" s="50"/>
      <c r="H17" s="50"/>
      <c r="I17" s="52"/>
    </row>
    <row r="18" spans="1:9" ht="20.2" customHeight="1" x14ac:dyDescent="0.55000000000000004">
      <c r="A18" s="5" t="s">
        <v>24</v>
      </c>
      <c r="B18" s="248" t="s">
        <v>198</v>
      </c>
      <c r="C18" s="247"/>
      <c r="D18" s="25">
        <f>SUM(F18:H18)</f>
        <v>0</v>
      </c>
      <c r="E18" s="25"/>
      <c r="F18" s="25">
        <f>'S2'!D9</f>
        <v>0</v>
      </c>
      <c r="G18" s="25">
        <f>'S3'!D11</f>
        <v>0</v>
      </c>
      <c r="H18" s="25">
        <f>'S4'!E12</f>
        <v>0</v>
      </c>
      <c r="I18" s="25"/>
    </row>
    <row r="19" spans="1:9" ht="20.2" customHeight="1" x14ac:dyDescent="0.55000000000000004">
      <c r="A19" s="5" t="s">
        <v>25</v>
      </c>
      <c r="B19" s="235" t="s">
        <v>108</v>
      </c>
      <c r="C19" s="236"/>
      <c r="D19" s="25">
        <f>SUM(F19:G19)</f>
        <v>0</v>
      </c>
      <c r="E19" s="16"/>
      <c r="F19" s="25">
        <f>'S2'!D10</f>
        <v>0</v>
      </c>
      <c r="G19" s="25">
        <f>'S3'!D12</f>
        <v>0</v>
      </c>
      <c r="H19" s="25">
        <f>'S4'!E13</f>
        <v>0</v>
      </c>
      <c r="I19" s="25"/>
    </row>
    <row r="20" spans="1:9" ht="20.2" customHeight="1" x14ac:dyDescent="0.55000000000000004">
      <c r="A20" s="5" t="s">
        <v>26</v>
      </c>
      <c r="B20" s="235" t="s">
        <v>109</v>
      </c>
      <c r="C20" s="236"/>
      <c r="D20" s="9">
        <f>SUM(H20)</f>
        <v>0</v>
      </c>
      <c r="E20" s="12"/>
      <c r="F20" s="9"/>
      <c r="G20" s="9"/>
      <c r="H20" s="17">
        <f>'S4'!E14</f>
        <v>0</v>
      </c>
      <c r="I20" s="9"/>
    </row>
    <row r="21" spans="1:9" ht="31" customHeight="1" x14ac:dyDescent="0.55000000000000004">
      <c r="A21" s="5" t="s">
        <v>27</v>
      </c>
      <c r="B21" s="235" t="s">
        <v>199</v>
      </c>
      <c r="C21" s="236"/>
      <c r="D21" s="9">
        <f>SUM(E21)</f>
        <v>0</v>
      </c>
      <c r="E21" s="9">
        <f>SUM('S4'!E8)</f>
        <v>0</v>
      </c>
      <c r="F21" s="9"/>
      <c r="G21" s="9"/>
      <c r="H21" s="9"/>
      <c r="I21" s="9"/>
    </row>
    <row r="22" spans="1:9" ht="20.2" customHeight="1" x14ac:dyDescent="0.55000000000000004">
      <c r="A22" s="5" t="s">
        <v>28</v>
      </c>
      <c r="B22" s="231" t="s">
        <v>110</v>
      </c>
      <c r="C22" s="237"/>
      <c r="D22" s="9" cm="1">
        <f t="array" ref="D22">SUM(D18:D20, - D21:D21)</f>
        <v>0</v>
      </c>
      <c r="E22" s="9">
        <f>SUM(E21)</f>
        <v>0</v>
      </c>
      <c r="F22" s="9">
        <f>SUM(F18:F19)</f>
        <v>0</v>
      </c>
      <c r="G22" s="9">
        <f>SUM(G18:G19)</f>
        <v>0</v>
      </c>
      <c r="H22" s="9">
        <f>SUM(H18, H20)</f>
        <v>0</v>
      </c>
      <c r="I22" s="9"/>
    </row>
    <row r="23" spans="1:9" ht="20.2" customHeight="1" x14ac:dyDescent="0.55000000000000004">
      <c r="B23" s="100"/>
      <c r="C23" s="101"/>
      <c r="D23" s="13"/>
      <c r="E23" s="13"/>
      <c r="F23" s="18"/>
      <c r="G23" s="18"/>
      <c r="H23" s="18"/>
      <c r="I23" s="18"/>
    </row>
    <row r="24" spans="1:9" ht="20.2" customHeight="1" x14ac:dyDescent="0.55000000000000004">
      <c r="A24" s="5" t="s">
        <v>29</v>
      </c>
      <c r="B24" s="233" t="s">
        <v>200</v>
      </c>
      <c r="C24" s="234"/>
      <c r="D24" s="118"/>
      <c r="E24" s="50"/>
      <c r="F24" s="50"/>
      <c r="G24" s="50"/>
      <c r="H24" s="50"/>
      <c r="I24" s="52"/>
    </row>
    <row r="25" spans="1:9" ht="20.2" customHeight="1" x14ac:dyDescent="0.55000000000000004">
      <c r="A25" s="5" t="s">
        <v>30</v>
      </c>
      <c r="B25" s="231" t="s">
        <v>201</v>
      </c>
      <c r="C25" s="243"/>
      <c r="D25" s="9">
        <f>SUM(D5, D8, D10)</f>
        <v>0</v>
      </c>
      <c r="E25" s="17"/>
      <c r="F25" s="17"/>
      <c r="G25" s="17"/>
      <c r="H25" s="17"/>
      <c r="I25" s="19"/>
    </row>
    <row r="26" spans="1:9" ht="20.2" customHeight="1" x14ac:dyDescent="0.55000000000000004">
      <c r="A26" s="5" t="s">
        <v>31</v>
      </c>
      <c r="B26" s="231" t="s">
        <v>111</v>
      </c>
      <c r="C26" s="238"/>
      <c r="D26" s="9">
        <f xml:space="preserve"> D5 + D12 - D15 - D22</f>
        <v>0</v>
      </c>
      <c r="E26" s="17"/>
      <c r="F26" s="17"/>
      <c r="G26" s="17"/>
      <c r="H26" s="17"/>
      <c r="I26" s="19"/>
    </row>
    <row r="27" spans="1:9" ht="20.2" customHeight="1" x14ac:dyDescent="0.55000000000000004">
      <c r="B27" s="239"/>
      <c r="C27" s="239"/>
      <c r="D27" s="13"/>
      <c r="E27" s="13"/>
      <c r="F27" s="13"/>
      <c r="G27" s="13"/>
      <c r="H27" s="13"/>
      <c r="I27" s="13"/>
    </row>
    <row r="28" spans="1:9" ht="20.2" customHeight="1" x14ac:dyDescent="0.55000000000000004">
      <c r="A28" s="5" t="s">
        <v>32</v>
      </c>
      <c r="B28" s="233" t="s">
        <v>112</v>
      </c>
      <c r="C28" s="240"/>
      <c r="D28" s="118"/>
      <c r="E28" s="50"/>
      <c r="F28" s="50"/>
      <c r="G28" s="50"/>
      <c r="H28" s="50"/>
      <c r="I28" s="52"/>
    </row>
    <row r="29" spans="1:9" ht="20.2" customHeight="1" x14ac:dyDescent="0.55000000000000004">
      <c r="A29" s="5" t="s">
        <v>33</v>
      </c>
      <c r="B29" s="242" t="s">
        <v>202</v>
      </c>
      <c r="C29" s="243"/>
      <c r="D29" s="126"/>
      <c r="E29" s="17"/>
      <c r="F29" s="17"/>
      <c r="G29" s="17"/>
      <c r="H29" s="17"/>
      <c r="I29" s="19"/>
    </row>
    <row r="30" spans="1:9" ht="33.75" customHeight="1" x14ac:dyDescent="0.55000000000000004">
      <c r="A30" s="5" t="s">
        <v>34</v>
      </c>
      <c r="B30" s="235" t="s">
        <v>203</v>
      </c>
      <c r="C30" s="236"/>
      <c r="D30" s="126"/>
      <c r="E30" s="17"/>
      <c r="F30" s="17"/>
      <c r="G30" s="17"/>
      <c r="H30" s="17"/>
      <c r="I30" s="19"/>
    </row>
    <row r="31" spans="1:9" ht="33" customHeight="1" x14ac:dyDescent="0.55000000000000004">
      <c r="A31" s="5" t="s">
        <v>35</v>
      </c>
      <c r="B31" s="235" t="s">
        <v>204</v>
      </c>
      <c r="C31" s="236"/>
      <c r="D31" s="12">
        <f>SUM(G31)</f>
        <v>0</v>
      </c>
      <c r="E31" s="12"/>
      <c r="F31" s="14"/>
      <c r="G31" s="14">
        <f xml:space="preserve"> _rwFNORS * ('S3'!D19 + 'S3'!D20)</f>
        <v>0</v>
      </c>
      <c r="H31" s="9"/>
      <c r="I31" s="9"/>
    </row>
    <row r="32" spans="1:9" ht="31.5" customHeight="1" x14ac:dyDescent="0.55000000000000004">
      <c r="A32" s="5" t="s">
        <v>36</v>
      </c>
      <c r="B32" s="235" t="s">
        <v>205</v>
      </c>
      <c r="C32" s="236"/>
      <c r="D32" s="12">
        <f>SUM(E32)</f>
        <v>0</v>
      </c>
      <c r="E32" s="9">
        <f xml:space="preserve"> _rwFNORS * 'S4'!E8</f>
        <v>0</v>
      </c>
      <c r="F32" s="12"/>
      <c r="G32" s="12"/>
      <c r="H32" s="9"/>
      <c r="I32" s="9"/>
    </row>
    <row r="33" spans="1:9" ht="20.2" customHeight="1" x14ac:dyDescent="0.55000000000000004">
      <c r="A33" s="176" t="s">
        <v>37</v>
      </c>
      <c r="B33" s="235" t="s">
        <v>206</v>
      </c>
      <c r="C33" s="236"/>
      <c r="D33" s="12">
        <f>SUM(I33)</f>
        <v>0</v>
      </c>
      <c r="E33" s="12"/>
      <c r="F33" s="12"/>
      <c r="G33" s="12"/>
      <c r="H33" s="9"/>
      <c r="I33" s="9">
        <f xml:space="preserve"> _rwFBRN * 'S5'!D26</f>
        <v>0</v>
      </c>
    </row>
    <row r="34" spans="1:9" ht="20.2" customHeight="1" x14ac:dyDescent="0.55000000000000004">
      <c r="A34" s="5" t="s">
        <v>38</v>
      </c>
      <c r="B34" s="235" t="s">
        <v>207</v>
      </c>
      <c r="C34" s="236"/>
      <c r="D34" s="12">
        <f>SUM(G34, I34,E34)</f>
        <v>0</v>
      </c>
      <c r="E34" s="12">
        <f>'S6'!J46</f>
        <v>0</v>
      </c>
      <c r="F34" s="14"/>
      <c r="G34" s="14">
        <f>'S6'!J47</f>
        <v>0</v>
      </c>
      <c r="H34" s="9"/>
      <c r="I34" s="9">
        <f>'S6'!J48</f>
        <v>0</v>
      </c>
    </row>
    <row r="35" spans="1:9" ht="20.2" customHeight="1" x14ac:dyDescent="0.55000000000000004">
      <c r="A35" s="5" t="s">
        <v>39</v>
      </c>
      <c r="B35" s="235" t="s">
        <v>208</v>
      </c>
      <c r="C35" s="236"/>
      <c r="D35" s="12">
        <f>SUM(G35, I35,E35)</f>
        <v>0</v>
      </c>
      <c r="E35" s="12">
        <f>'S6'!M22</f>
        <v>0</v>
      </c>
      <c r="F35" s="9"/>
      <c r="G35" s="9">
        <f>'S6'!M23</f>
        <v>0</v>
      </c>
      <c r="H35" s="9"/>
      <c r="I35" s="9">
        <f>'S6'!M24</f>
        <v>0</v>
      </c>
    </row>
    <row r="36" spans="1:9" ht="20.2" customHeight="1" x14ac:dyDescent="0.55000000000000004">
      <c r="A36" s="5" t="s">
        <v>40</v>
      </c>
      <c r="B36" s="244" t="s">
        <v>142</v>
      </c>
      <c r="C36" s="245"/>
      <c r="D36" s="191">
        <f>SUM(D31:D35)</f>
        <v>0</v>
      </c>
      <c r="E36" s="24">
        <f>SUM(E32,E34,E35)</f>
        <v>0</v>
      </c>
      <c r="F36" s="24"/>
      <c r="G36" s="24">
        <f>SUM(G31, G34:G35)</f>
        <v>0</v>
      </c>
      <c r="H36" s="9"/>
      <c r="I36" s="24">
        <f>SUM(I34:I35)</f>
        <v>0</v>
      </c>
    </row>
    <row r="37" spans="1:9" ht="20.2" customHeight="1" x14ac:dyDescent="0.55000000000000004">
      <c r="A37" s="5" t="s">
        <v>91</v>
      </c>
      <c r="B37" s="241" t="s">
        <v>209</v>
      </c>
      <c r="C37" s="241"/>
      <c r="D37" s="24">
        <f xml:space="preserve"> SUM(D30, D36)</f>
        <v>0</v>
      </c>
      <c r="E37" s="9"/>
      <c r="F37" s="9"/>
      <c r="G37" s="9"/>
      <c r="H37" s="9"/>
      <c r="I37" s="9"/>
    </row>
    <row r="38" spans="1:9" ht="20.2" customHeight="1" x14ac:dyDescent="0.55000000000000004"/>
    <row r="39" spans="1:9" ht="20.2" customHeight="1" x14ac:dyDescent="0.55000000000000004">
      <c r="A39" s="5" t="s">
        <v>41</v>
      </c>
      <c r="B39" s="233" t="s">
        <v>210</v>
      </c>
      <c r="C39" s="234"/>
      <c r="D39" s="104"/>
      <c r="E39" s="104"/>
      <c r="F39" s="104"/>
      <c r="G39" s="104"/>
      <c r="H39" s="104"/>
      <c r="I39" s="105"/>
    </row>
    <row r="40" spans="1:9" ht="20.2" customHeight="1" x14ac:dyDescent="0.55000000000000004">
      <c r="A40" s="5" t="s">
        <v>42</v>
      </c>
      <c r="B40" s="231" t="s">
        <v>211</v>
      </c>
      <c r="C40" s="232"/>
      <c r="D40" s="99" t="str">
        <f>IF(D29 &lt;&gt; 0, D25 / D29, "")</f>
        <v/>
      </c>
      <c r="E40" s="165"/>
      <c r="F40" s="165"/>
      <c r="G40" s="165"/>
      <c r="H40" s="165"/>
      <c r="I40" s="166"/>
    </row>
    <row r="41" spans="1:9" ht="20.2" customHeight="1" x14ac:dyDescent="0.55000000000000004">
      <c r="A41" s="5" t="s">
        <v>43</v>
      </c>
      <c r="B41" s="231" t="s">
        <v>212</v>
      </c>
      <c r="C41" s="232"/>
      <c r="D41" s="99" t="str">
        <f>IF(D37 &lt;&gt; 0, D26 / D37, "")</f>
        <v/>
      </c>
      <c r="E41" s="167"/>
      <c r="F41" s="167"/>
      <c r="G41" s="167"/>
      <c r="H41" s="167"/>
      <c r="I41" s="168"/>
    </row>
    <row r="42" spans="1:9" ht="20.2" customHeight="1" x14ac:dyDescent="0.55000000000000004">
      <c r="A42" s="5" t="s">
        <v>44</v>
      </c>
      <c r="B42" s="231" t="s">
        <v>213</v>
      </c>
      <c r="C42" s="232"/>
      <c r="D42" s="99">
        <v>1</v>
      </c>
      <c r="E42" s="167"/>
      <c r="F42" s="167"/>
      <c r="G42" s="167"/>
      <c r="H42" s="167"/>
      <c r="I42" s="168"/>
    </row>
    <row r="43" spans="1:9" ht="20.2" customHeight="1" x14ac:dyDescent="0.55000000000000004">
      <c r="A43" s="5" t="s">
        <v>45</v>
      </c>
      <c r="B43" s="231" t="s">
        <v>113</v>
      </c>
      <c r="C43" s="232"/>
      <c r="D43" s="196" t="str">
        <f xml:space="preserve"> IF(ISNUMBER(D41), D41 - D42, "")</f>
        <v/>
      </c>
      <c r="E43" s="167"/>
      <c r="F43" s="167"/>
      <c r="G43" s="167"/>
      <c r="H43" s="167"/>
      <c r="I43" s="168"/>
    </row>
    <row r="44" spans="1:9" ht="20.2" customHeight="1" x14ac:dyDescent="0.55000000000000004">
      <c r="A44" s="5" t="s">
        <v>46</v>
      </c>
      <c r="B44" s="231" t="s">
        <v>114</v>
      </c>
      <c r="C44" s="232"/>
      <c r="D44" s="197">
        <f xml:space="preserve"> D26 - D37</f>
        <v>0</v>
      </c>
      <c r="E44" s="169"/>
      <c r="F44" s="169"/>
      <c r="G44" s="169"/>
      <c r="H44" s="169"/>
      <c r="I44" s="170"/>
    </row>
    <row r="45" spans="1:9" ht="20.2" customHeight="1" x14ac:dyDescent="0.55000000000000004"/>
    <row r="46" spans="1:9" ht="20.2" customHeight="1" x14ac:dyDescent="0.55000000000000004"/>
    <row r="47" spans="1:9" ht="20.2" customHeight="1" x14ac:dyDescent="0.55000000000000004">
      <c r="D47" s="192"/>
      <c r="E47" s="192"/>
    </row>
    <row r="48" spans="1:9" ht="20.2" customHeight="1" x14ac:dyDescent="0.55000000000000004">
      <c r="D48" s="192"/>
    </row>
    <row r="49" ht="20.2" customHeight="1" x14ac:dyDescent="0.55000000000000004"/>
  </sheetData>
  <mergeCells count="39">
    <mergeCell ref="B1:C1"/>
    <mergeCell ref="B2:C2"/>
    <mergeCell ref="B3:C3"/>
    <mergeCell ref="B7:C7"/>
    <mergeCell ref="B9:C9"/>
    <mergeCell ref="B4:C4"/>
    <mergeCell ref="B5:C5"/>
    <mergeCell ref="B8:C8"/>
    <mergeCell ref="B10:C10"/>
    <mergeCell ref="B11:C11"/>
    <mergeCell ref="B25:C25"/>
    <mergeCell ref="B18:C18"/>
    <mergeCell ref="B20:C20"/>
    <mergeCell ref="B21:C21"/>
    <mergeCell ref="B19:C19"/>
    <mergeCell ref="B24:C24"/>
    <mergeCell ref="B12:C12"/>
    <mergeCell ref="B15:C15"/>
    <mergeCell ref="B14:C14"/>
    <mergeCell ref="B17:C17"/>
    <mergeCell ref="B39:C39"/>
    <mergeCell ref="B35:C35"/>
    <mergeCell ref="B34:C34"/>
    <mergeCell ref="B22:C22"/>
    <mergeCell ref="B26:C26"/>
    <mergeCell ref="B27:C27"/>
    <mergeCell ref="B28:C28"/>
    <mergeCell ref="B37:C37"/>
    <mergeCell ref="B29:C29"/>
    <mergeCell ref="B30:C30"/>
    <mergeCell ref="B36:C36"/>
    <mergeCell ref="B31:C31"/>
    <mergeCell ref="B32:C32"/>
    <mergeCell ref="B33:C33"/>
    <mergeCell ref="B42:C42"/>
    <mergeCell ref="B43:C43"/>
    <mergeCell ref="B44:C44"/>
    <mergeCell ref="B40:C40"/>
    <mergeCell ref="B41:C41"/>
  </mergeCells>
  <phoneticPr fontId="13" type="noConversion"/>
  <hyperlinks>
    <hyperlink ref="B1:C1" location="'Schedule Listing'!A1" display="Return to Schedule Listing" xr:uid="{1001A09E-9A4B-41EC-8A32-1460CA95E484}"/>
  </hyperlinks>
  <pageMargins left="0.23622047244094491" right="0.23622047244094491" top="0.74803149606299213" bottom="0.74803149606299213" header="0.31496062992125984" footer="0.31496062992125984"/>
  <pageSetup paperSize="5" scale="54" orientation="landscape" verticalDpi="4294967295" r:id="rId1"/>
  <headerFooter>
    <oddHeader>&amp;R&amp;"Calibri"&amp;10&amp;K000000 Protected B - External Sharing / Protégé B - Partage externe&amp;1#_x000D_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86830-7E5A-437E-BE9B-60414750CD79}">
  <sheetPr>
    <pageSetUpPr fitToPage="1"/>
  </sheetPr>
  <dimension ref="A1:N12"/>
  <sheetViews>
    <sheetView showGridLines="0" zoomScale="85" zoomScaleNormal="85" workbookViewId="0">
      <pane xSplit="4" ySplit="6" topLeftCell="E7" activePane="bottomRight" state="frozen"/>
      <selection activeCell="K8" sqref="K8"/>
      <selection pane="topRight" activeCell="K8" sqref="K8"/>
      <selection pane="bottomLeft" activeCell="K8" sqref="K8"/>
      <selection pane="bottomRight" activeCell="B1" sqref="B1:C1"/>
    </sheetView>
  </sheetViews>
  <sheetFormatPr defaultColWidth="7.26171875" defaultRowHeight="14.4" x14ac:dyDescent="0.55000000000000004"/>
  <cols>
    <col min="1" max="1" width="5.5234375" style="5" customWidth="1"/>
    <col min="2" max="2" width="88.26171875" style="1" customWidth="1"/>
    <col min="3" max="3" width="20" style="1" customWidth="1"/>
    <col min="4" max="4" width="13.15625" style="1" customWidth="1"/>
    <col min="5" max="5" width="20.5234375" style="1" customWidth="1"/>
    <col min="6" max="6" width="20.47265625" style="1" customWidth="1"/>
    <col min="7" max="7" width="19.5234375" style="1" customWidth="1"/>
    <col min="8" max="8" width="21.47265625" style="1" customWidth="1"/>
    <col min="9" max="9" width="20.15625" style="1" customWidth="1"/>
    <col min="10" max="10" width="19.5234375" style="1" customWidth="1"/>
    <col min="11" max="12" width="20" style="1" customWidth="1"/>
    <col min="13" max="13" width="19.734375" style="1" customWidth="1"/>
    <col min="14" max="14" width="19.5234375" style="1" customWidth="1"/>
    <col min="15" max="16384" width="7.26171875" style="1"/>
  </cols>
  <sheetData>
    <row r="1" spans="1:14" ht="20.2" customHeight="1" x14ac:dyDescent="0.6">
      <c r="B1" s="252" t="s">
        <v>99</v>
      </c>
      <c r="C1" s="252"/>
    </row>
    <row r="2" spans="1:14" ht="20.2" customHeight="1" x14ac:dyDescent="0.7">
      <c r="B2" s="40" t="s">
        <v>272</v>
      </c>
      <c r="C2" s="37"/>
    </row>
    <row r="3" spans="1:14" ht="20.2" customHeight="1" x14ac:dyDescent="0.55000000000000004">
      <c r="B3" s="41"/>
      <c r="C3" s="53"/>
      <c r="D3" s="27"/>
      <c r="E3" s="6"/>
      <c r="F3" s="6"/>
      <c r="G3" s="6"/>
      <c r="H3" s="6"/>
      <c r="I3" s="6"/>
      <c r="J3" s="6"/>
      <c r="K3" s="6"/>
      <c r="L3" s="6"/>
      <c r="M3" s="6"/>
      <c r="N3" s="6"/>
    </row>
    <row r="4" spans="1:14" s="3" customFormat="1" ht="61.5" customHeight="1" x14ac:dyDescent="0.55000000000000004">
      <c r="A4" s="171"/>
      <c r="B4" s="173"/>
      <c r="C4" s="209" t="s">
        <v>115</v>
      </c>
      <c r="D4" s="68" t="s">
        <v>10</v>
      </c>
      <c r="E4" s="123" t="s">
        <v>215</v>
      </c>
      <c r="F4" s="123" t="s">
        <v>215</v>
      </c>
      <c r="G4" s="123" t="s">
        <v>215</v>
      </c>
      <c r="H4" s="123" t="s">
        <v>215</v>
      </c>
      <c r="I4" s="123" t="s">
        <v>215</v>
      </c>
      <c r="J4" s="123" t="s">
        <v>215</v>
      </c>
      <c r="K4" s="123" t="s">
        <v>215</v>
      </c>
      <c r="L4" s="123" t="s">
        <v>215</v>
      </c>
      <c r="M4" s="123" t="s">
        <v>215</v>
      </c>
      <c r="N4" s="123" t="s">
        <v>215</v>
      </c>
    </row>
    <row r="5" spans="1:14" s="3" customFormat="1" ht="44.25" customHeight="1" x14ac:dyDescent="0.55000000000000004">
      <c r="A5" s="171"/>
      <c r="B5" s="70" t="s">
        <v>217</v>
      </c>
      <c r="C5" s="174"/>
      <c r="D5" s="68"/>
      <c r="E5" s="124" t="s">
        <v>120</v>
      </c>
      <c r="F5" s="124" t="s">
        <v>120</v>
      </c>
      <c r="G5" s="124" t="s">
        <v>120</v>
      </c>
      <c r="H5" s="124" t="s">
        <v>120</v>
      </c>
      <c r="I5" s="124" t="s">
        <v>120</v>
      </c>
      <c r="J5" s="124" t="s">
        <v>120</v>
      </c>
      <c r="K5" s="124" t="s">
        <v>120</v>
      </c>
      <c r="L5" s="124" t="s">
        <v>120</v>
      </c>
      <c r="M5" s="124" t="s">
        <v>120</v>
      </c>
      <c r="N5" s="124" t="s">
        <v>120</v>
      </c>
    </row>
    <row r="6" spans="1:14" s="3" customFormat="1" ht="34.5" customHeight="1" x14ac:dyDescent="0.55000000000000004">
      <c r="A6" s="171"/>
      <c r="B6" s="70" t="s">
        <v>273</v>
      </c>
      <c r="C6" s="70"/>
      <c r="D6" s="175"/>
      <c r="E6" s="124" t="s">
        <v>214</v>
      </c>
      <c r="F6" s="124" t="s">
        <v>214</v>
      </c>
      <c r="G6" s="124" t="s">
        <v>214</v>
      </c>
      <c r="H6" s="124" t="s">
        <v>214</v>
      </c>
      <c r="I6" s="124" t="s">
        <v>214</v>
      </c>
      <c r="J6" s="124" t="s">
        <v>214</v>
      </c>
      <c r="K6" s="124" t="s">
        <v>214</v>
      </c>
      <c r="L6" s="124" t="s">
        <v>214</v>
      </c>
      <c r="M6" s="124" t="s">
        <v>214</v>
      </c>
      <c r="N6" s="124" t="s">
        <v>214</v>
      </c>
    </row>
    <row r="7" spans="1:14" ht="20.2" customHeight="1" x14ac:dyDescent="0.55000000000000004">
      <c r="B7" s="4"/>
      <c r="C7" s="4"/>
      <c r="D7" s="7"/>
      <c r="E7" s="7"/>
      <c r="F7" s="7"/>
      <c r="G7" s="7"/>
      <c r="H7" s="7"/>
      <c r="I7" s="7"/>
      <c r="J7" s="7"/>
      <c r="K7" s="7"/>
      <c r="L7" s="7"/>
      <c r="M7" s="7"/>
      <c r="N7" s="7"/>
    </row>
    <row r="8" spans="1:14" ht="20.2" customHeight="1" x14ac:dyDescent="0.55000000000000004">
      <c r="A8" s="5" t="s">
        <v>11</v>
      </c>
      <c r="B8" s="48" t="s">
        <v>116</v>
      </c>
      <c r="C8" s="49"/>
      <c r="D8" s="50"/>
      <c r="E8" s="51"/>
      <c r="F8" s="51"/>
      <c r="G8" s="51"/>
      <c r="H8" s="51"/>
      <c r="I8" s="51"/>
      <c r="J8" s="51"/>
      <c r="K8" s="51"/>
      <c r="L8" s="51"/>
      <c r="M8" s="51"/>
      <c r="N8" s="52"/>
    </row>
    <row r="9" spans="1:14" ht="20.2" customHeight="1" x14ac:dyDescent="0.55000000000000004">
      <c r="A9" s="5" t="s">
        <v>12</v>
      </c>
      <c r="B9" s="56" t="s">
        <v>216</v>
      </c>
      <c r="C9" s="30">
        <v>7</v>
      </c>
      <c r="D9" s="16">
        <f>SUM(E9:N9)</f>
        <v>0</v>
      </c>
      <c r="E9" s="127"/>
      <c r="F9" s="127"/>
      <c r="G9" s="127"/>
      <c r="H9" s="127"/>
      <c r="I9" s="127"/>
      <c r="J9" s="127"/>
      <c r="K9" s="127"/>
      <c r="L9" s="127"/>
      <c r="M9" s="127"/>
      <c r="N9" s="127"/>
    </row>
    <row r="10" spans="1:14" ht="20.2" customHeight="1" x14ac:dyDescent="0.55000000000000004">
      <c r="A10" s="5" t="s">
        <v>47</v>
      </c>
      <c r="B10" s="56" t="s">
        <v>117</v>
      </c>
      <c r="C10" s="30">
        <v>7</v>
      </c>
      <c r="D10" s="16">
        <f>SUM(E10:N10)</f>
        <v>0</v>
      </c>
      <c r="E10" s="127"/>
      <c r="F10" s="127"/>
      <c r="G10" s="127"/>
      <c r="H10" s="127"/>
      <c r="I10" s="127"/>
      <c r="J10" s="127"/>
      <c r="K10" s="127"/>
      <c r="L10" s="127"/>
      <c r="M10" s="127"/>
      <c r="N10" s="127"/>
    </row>
    <row r="11" spans="1:14" ht="20.2" customHeight="1" x14ac:dyDescent="0.55000000000000004">
      <c r="A11" s="5" t="s">
        <v>50</v>
      </c>
      <c r="B11" s="59" t="s">
        <v>118</v>
      </c>
      <c r="C11" s="33"/>
      <c r="D11" s="16">
        <f>SUM(E11:N11)</f>
        <v>0</v>
      </c>
      <c r="E11" s="25">
        <f t="shared" ref="E11:N11" si="0">SUM(E9:E10)</f>
        <v>0</v>
      </c>
      <c r="F11" s="25">
        <f t="shared" si="0"/>
        <v>0</v>
      </c>
      <c r="G11" s="25">
        <f t="shared" si="0"/>
        <v>0</v>
      </c>
      <c r="H11" s="25">
        <f t="shared" si="0"/>
        <v>0</v>
      </c>
      <c r="I11" s="25">
        <f t="shared" si="0"/>
        <v>0</v>
      </c>
      <c r="J11" s="25">
        <f t="shared" si="0"/>
        <v>0</v>
      </c>
      <c r="K11" s="25">
        <f t="shared" si="0"/>
        <v>0</v>
      </c>
      <c r="L11" s="25">
        <f t="shared" si="0"/>
        <v>0</v>
      </c>
      <c r="M11" s="25">
        <f t="shared" si="0"/>
        <v>0</v>
      </c>
      <c r="N11" s="25">
        <f t="shared" si="0"/>
        <v>0</v>
      </c>
    </row>
    <row r="12" spans="1:14" ht="20.2" customHeight="1" x14ac:dyDescent="0.55000000000000004">
      <c r="B12" s="59"/>
      <c r="C12" s="120"/>
      <c r="D12" s="17"/>
      <c r="E12" s="17"/>
      <c r="F12" s="17"/>
      <c r="G12" s="17"/>
      <c r="H12" s="17"/>
      <c r="I12" s="17"/>
      <c r="J12" s="17"/>
      <c r="K12" s="17"/>
      <c r="L12" s="17"/>
      <c r="M12" s="17"/>
      <c r="N12" s="19"/>
    </row>
  </sheetData>
  <mergeCells count="1">
    <mergeCell ref="B1:C1"/>
  </mergeCells>
  <phoneticPr fontId="13" type="noConversion"/>
  <hyperlinks>
    <hyperlink ref="B1:C1" location="'Schedule Listing'!A1" display="Return to Schedule Listing" xr:uid="{BCD0CB9C-8585-4AD7-B99C-370D2BECFA33}"/>
  </hyperlinks>
  <pageMargins left="0.23622047244094491" right="0.23622047244094491" top="0.74803149606299213" bottom="0.74803149606299213" header="0.31496062992125984" footer="0.31496062992125984"/>
  <pageSetup paperSize="5" scale="40" orientation="landscape" verticalDpi="4294967295" r:id="rId1"/>
  <headerFooter>
    <oddHeader>&amp;R&amp;"Calibri"&amp;10&amp;K000000 Protected B - External Sharing / Protégé B - Partage externe&amp;1#_x000D_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31"/>
  <sheetViews>
    <sheetView showGridLines="0" zoomScaleNormal="100" workbookViewId="0">
      <pane xSplit="4" ySplit="6" topLeftCell="E7" activePane="bottomRight" state="frozen"/>
      <selection activeCell="K8" sqref="K8"/>
      <selection pane="topRight" activeCell="K8" sqref="K8"/>
      <selection pane="bottomLeft" activeCell="K8" sqref="K8"/>
      <selection pane="bottomRight" activeCell="B1" sqref="B1:C1"/>
    </sheetView>
  </sheetViews>
  <sheetFormatPr defaultColWidth="7.26171875" defaultRowHeight="14.4" x14ac:dyDescent="0.55000000000000004"/>
  <cols>
    <col min="1" max="1" width="5.5234375" style="5" customWidth="1"/>
    <col min="2" max="2" width="101.734375" style="1" customWidth="1"/>
    <col min="3" max="3" width="14.47265625" style="1" customWidth="1"/>
    <col min="4" max="4" width="13.15625" style="1" customWidth="1"/>
    <col min="5" max="24" width="16.734375" style="1" customWidth="1"/>
    <col min="25" max="16384" width="7.26171875" style="1"/>
  </cols>
  <sheetData>
    <row r="1" spans="1:24" ht="20.2" customHeight="1" x14ac:dyDescent="0.6">
      <c r="B1" s="252" t="s">
        <v>99</v>
      </c>
      <c r="C1" s="252"/>
    </row>
    <row r="2" spans="1:24" ht="20.2" customHeight="1" x14ac:dyDescent="0.7">
      <c r="B2" s="40" t="s">
        <v>193</v>
      </c>
      <c r="D2" s="6"/>
      <c r="E2" s="6"/>
      <c r="F2" s="6"/>
      <c r="G2" s="6"/>
      <c r="H2" s="6"/>
      <c r="I2" s="6"/>
      <c r="J2" s="6"/>
      <c r="K2" s="6"/>
      <c r="L2" s="6"/>
      <c r="M2" s="6"/>
      <c r="N2" s="6"/>
      <c r="O2" s="6"/>
      <c r="P2" s="6"/>
      <c r="Q2" s="6"/>
      <c r="R2" s="6"/>
      <c r="S2" s="6"/>
      <c r="T2" s="6"/>
      <c r="U2" s="6"/>
      <c r="V2" s="6"/>
      <c r="W2" s="6"/>
      <c r="X2" s="6"/>
    </row>
    <row r="3" spans="1:24" ht="20.2" customHeight="1" x14ac:dyDescent="0.7">
      <c r="B3" s="39"/>
      <c r="D3" s="6"/>
      <c r="E3" s="6"/>
      <c r="F3" s="6"/>
      <c r="G3" s="6"/>
      <c r="H3" s="6"/>
      <c r="I3" s="6"/>
      <c r="J3" s="6"/>
      <c r="K3" s="6"/>
      <c r="L3" s="6"/>
      <c r="M3" s="6"/>
      <c r="N3" s="6"/>
      <c r="O3" s="6"/>
      <c r="P3" s="6"/>
      <c r="Q3" s="6"/>
      <c r="R3" s="6"/>
      <c r="S3" s="6"/>
      <c r="T3" s="6"/>
      <c r="U3" s="6"/>
      <c r="V3" s="6"/>
      <c r="W3" s="6"/>
      <c r="X3" s="6"/>
    </row>
    <row r="4" spans="1:24" s="3" customFormat="1" ht="51" customHeight="1" x14ac:dyDescent="0.55000000000000004">
      <c r="A4" s="171"/>
      <c r="B4" s="173"/>
      <c r="C4" s="209" t="s">
        <v>115</v>
      </c>
      <c r="D4" s="68" t="s">
        <v>10</v>
      </c>
      <c r="E4" s="123" t="s">
        <v>215</v>
      </c>
      <c r="F4" s="123" t="s">
        <v>215</v>
      </c>
      <c r="G4" s="123" t="s">
        <v>215</v>
      </c>
      <c r="H4" s="123" t="s">
        <v>215</v>
      </c>
      <c r="I4" s="123" t="s">
        <v>215</v>
      </c>
      <c r="J4" s="123" t="s">
        <v>215</v>
      </c>
      <c r="K4" s="123" t="s">
        <v>215</v>
      </c>
      <c r="L4" s="123" t="s">
        <v>215</v>
      </c>
      <c r="M4" s="123" t="s">
        <v>215</v>
      </c>
      <c r="N4" s="123" t="s">
        <v>215</v>
      </c>
      <c r="O4" s="123" t="s">
        <v>215</v>
      </c>
      <c r="P4" s="123" t="s">
        <v>215</v>
      </c>
      <c r="Q4" s="123" t="s">
        <v>215</v>
      </c>
      <c r="R4" s="123" t="s">
        <v>215</v>
      </c>
      <c r="S4" s="123" t="s">
        <v>215</v>
      </c>
      <c r="T4" s="123" t="s">
        <v>215</v>
      </c>
      <c r="U4" s="123" t="s">
        <v>215</v>
      </c>
      <c r="V4" s="123" t="s">
        <v>215</v>
      </c>
      <c r="W4" s="123" t="s">
        <v>215</v>
      </c>
      <c r="X4" s="123" t="s">
        <v>215</v>
      </c>
    </row>
    <row r="5" spans="1:24" s="3" customFormat="1" ht="50.5" customHeight="1" x14ac:dyDescent="0.55000000000000004">
      <c r="A5" s="171"/>
      <c r="B5" s="70" t="s">
        <v>217</v>
      </c>
      <c r="C5" s="174"/>
      <c r="D5" s="68"/>
      <c r="E5" s="124" t="s">
        <v>164</v>
      </c>
      <c r="F5" s="124" t="s">
        <v>120</v>
      </c>
      <c r="G5" s="124" t="s">
        <v>120</v>
      </c>
      <c r="H5" s="124" t="s">
        <v>120</v>
      </c>
      <c r="I5" s="124" t="s">
        <v>120</v>
      </c>
      <c r="J5" s="124" t="s">
        <v>120</v>
      </c>
      <c r="K5" s="124" t="s">
        <v>120</v>
      </c>
      <c r="L5" s="124" t="s">
        <v>120</v>
      </c>
      <c r="M5" s="124" t="s">
        <v>120</v>
      </c>
      <c r="N5" s="124" t="s">
        <v>120</v>
      </c>
      <c r="O5" s="124" t="s">
        <v>120</v>
      </c>
      <c r="P5" s="124" t="s">
        <v>120</v>
      </c>
      <c r="Q5" s="124" t="s">
        <v>120</v>
      </c>
      <c r="R5" s="124" t="s">
        <v>120</v>
      </c>
      <c r="S5" s="124" t="s">
        <v>120</v>
      </c>
      <c r="T5" s="124" t="s">
        <v>120</v>
      </c>
      <c r="U5" s="124" t="s">
        <v>120</v>
      </c>
      <c r="V5" s="124" t="s">
        <v>120</v>
      </c>
      <c r="W5" s="124" t="s">
        <v>120</v>
      </c>
      <c r="X5" s="124" t="s">
        <v>120</v>
      </c>
    </row>
    <row r="6" spans="1:24" s="3" customFormat="1" ht="30" customHeight="1" x14ac:dyDescent="0.55000000000000004">
      <c r="A6" s="171"/>
      <c r="B6" s="70" t="s">
        <v>273</v>
      </c>
      <c r="C6" s="70"/>
      <c r="D6" s="175"/>
      <c r="E6" s="123" t="s">
        <v>214</v>
      </c>
      <c r="F6" s="123" t="s">
        <v>214</v>
      </c>
      <c r="G6" s="123" t="s">
        <v>214</v>
      </c>
      <c r="H6" s="123" t="s">
        <v>214</v>
      </c>
      <c r="I6" s="123" t="s">
        <v>214</v>
      </c>
      <c r="J6" s="123" t="s">
        <v>214</v>
      </c>
      <c r="K6" s="123" t="s">
        <v>214</v>
      </c>
      <c r="L6" s="123" t="s">
        <v>214</v>
      </c>
      <c r="M6" s="123" t="s">
        <v>214</v>
      </c>
      <c r="N6" s="123" t="s">
        <v>214</v>
      </c>
      <c r="O6" s="123" t="s">
        <v>214</v>
      </c>
      <c r="P6" s="123" t="s">
        <v>214</v>
      </c>
      <c r="Q6" s="123" t="s">
        <v>214</v>
      </c>
      <c r="R6" s="123" t="s">
        <v>214</v>
      </c>
      <c r="S6" s="123" t="s">
        <v>214</v>
      </c>
      <c r="T6" s="123" t="s">
        <v>214</v>
      </c>
      <c r="U6" s="123" t="s">
        <v>214</v>
      </c>
      <c r="V6" s="123" t="s">
        <v>214</v>
      </c>
      <c r="W6" s="123" t="s">
        <v>214</v>
      </c>
      <c r="X6" s="123" t="s">
        <v>214</v>
      </c>
    </row>
    <row r="7" spans="1:24" ht="20.2" customHeight="1" x14ac:dyDescent="0.55000000000000004">
      <c r="C7" s="53"/>
      <c r="D7" s="28"/>
      <c r="E7" s="28"/>
      <c r="F7" s="28"/>
      <c r="G7" s="28"/>
      <c r="H7" s="28"/>
      <c r="I7" s="28"/>
      <c r="J7" s="28"/>
      <c r="K7" s="28"/>
      <c r="L7" s="28"/>
      <c r="M7" s="28"/>
      <c r="N7" s="28"/>
      <c r="O7" s="28"/>
      <c r="P7" s="28"/>
      <c r="Q7" s="28"/>
      <c r="R7" s="28"/>
      <c r="S7" s="28"/>
      <c r="T7" s="28"/>
      <c r="U7" s="28"/>
      <c r="V7" s="28"/>
      <c r="W7" s="28"/>
      <c r="X7" s="28"/>
    </row>
    <row r="8" spans="1:24" ht="20.2" customHeight="1" x14ac:dyDescent="0.55000000000000004">
      <c r="A8" s="5" t="s">
        <v>11</v>
      </c>
      <c r="B8" s="48" t="s">
        <v>116</v>
      </c>
      <c r="C8" s="49"/>
      <c r="D8" s="50"/>
      <c r="E8" s="51"/>
      <c r="F8" s="51"/>
      <c r="G8" s="51"/>
      <c r="H8" s="51"/>
      <c r="I8" s="51"/>
      <c r="J8" s="51"/>
      <c r="K8" s="51"/>
      <c r="L8" s="51"/>
      <c r="M8" s="51"/>
      <c r="N8" s="51"/>
      <c r="O8" s="51"/>
      <c r="P8" s="51"/>
      <c r="Q8" s="51"/>
      <c r="R8" s="51"/>
      <c r="S8" s="51"/>
      <c r="T8" s="51"/>
      <c r="U8" s="51"/>
      <c r="V8" s="51"/>
      <c r="W8" s="51"/>
      <c r="X8" s="52"/>
    </row>
    <row r="9" spans="1:24" ht="20.2" customHeight="1" x14ac:dyDescent="0.55000000000000004">
      <c r="A9" s="5" t="s">
        <v>12</v>
      </c>
      <c r="B9" s="44" t="s">
        <v>121</v>
      </c>
      <c r="C9" s="33">
        <v>6</v>
      </c>
      <c r="D9" s="16">
        <f>SUM(E9:X9)</f>
        <v>0</v>
      </c>
      <c r="E9" s="126"/>
      <c r="F9" s="126"/>
      <c r="G9" s="126"/>
      <c r="H9" s="126"/>
      <c r="I9" s="126"/>
      <c r="J9" s="126"/>
      <c r="K9" s="126"/>
      <c r="L9" s="126"/>
      <c r="M9" s="126"/>
      <c r="N9" s="126"/>
      <c r="O9" s="126"/>
      <c r="P9" s="126"/>
      <c r="Q9" s="126"/>
      <c r="R9" s="126"/>
      <c r="S9" s="126"/>
      <c r="T9" s="126"/>
      <c r="U9" s="126"/>
      <c r="V9" s="126"/>
      <c r="W9" s="126"/>
      <c r="X9" s="126"/>
    </row>
    <row r="10" spans="1:24" ht="20.2" customHeight="1" x14ac:dyDescent="0.55000000000000004">
      <c r="A10" s="5" t="s">
        <v>47</v>
      </c>
      <c r="B10" s="45" t="s">
        <v>122</v>
      </c>
      <c r="C10" s="33">
        <v>6</v>
      </c>
      <c r="D10" s="16">
        <f>SUM(E10:X10)</f>
        <v>0</v>
      </c>
      <c r="E10" s="126"/>
      <c r="F10" s="126"/>
      <c r="G10" s="126"/>
      <c r="H10" s="126"/>
      <c r="I10" s="126"/>
      <c r="J10" s="126"/>
      <c r="K10" s="126"/>
      <c r="L10" s="126"/>
      <c r="M10" s="126"/>
      <c r="N10" s="126"/>
      <c r="O10" s="126"/>
      <c r="P10" s="126"/>
      <c r="Q10" s="126"/>
      <c r="R10" s="126"/>
      <c r="S10" s="126"/>
      <c r="T10" s="126"/>
      <c r="U10" s="126"/>
      <c r="V10" s="126"/>
      <c r="W10" s="126"/>
      <c r="X10" s="126"/>
    </row>
    <row r="11" spans="1:24" ht="20.2" customHeight="1" x14ac:dyDescent="0.55000000000000004">
      <c r="A11" s="5" t="s">
        <v>48</v>
      </c>
      <c r="B11" s="56" t="s">
        <v>216</v>
      </c>
      <c r="C11" s="30">
        <v>7</v>
      </c>
      <c r="D11" s="16">
        <f t="shared" ref="D11:D13" si="0">SUM(E11:X11)</f>
        <v>0</v>
      </c>
      <c r="E11" s="125"/>
      <c r="F11" s="125"/>
      <c r="G11" s="125"/>
      <c r="H11" s="125"/>
      <c r="I11" s="125"/>
      <c r="J11" s="125"/>
      <c r="K11" s="125"/>
      <c r="L11" s="125"/>
      <c r="M11" s="125"/>
      <c r="N11" s="125"/>
      <c r="O11" s="125"/>
      <c r="P11" s="125"/>
      <c r="Q11" s="125"/>
      <c r="R11" s="125"/>
      <c r="S11" s="125"/>
      <c r="T11" s="125"/>
      <c r="U11" s="125"/>
      <c r="V11" s="125"/>
      <c r="W11" s="125"/>
      <c r="X11" s="125"/>
    </row>
    <row r="12" spans="1:24" ht="20.2" customHeight="1" x14ac:dyDescent="0.55000000000000004">
      <c r="A12" s="5" t="s">
        <v>49</v>
      </c>
      <c r="B12" s="56" t="s">
        <v>117</v>
      </c>
      <c r="C12" s="30">
        <v>7</v>
      </c>
      <c r="D12" s="16">
        <f t="shared" si="0"/>
        <v>0</v>
      </c>
      <c r="E12" s="127"/>
      <c r="F12" s="127"/>
      <c r="G12" s="127"/>
      <c r="H12" s="127"/>
      <c r="I12" s="127"/>
      <c r="J12" s="127"/>
      <c r="K12" s="127"/>
      <c r="L12" s="127"/>
      <c r="M12" s="127"/>
      <c r="N12" s="127"/>
      <c r="O12" s="127"/>
      <c r="P12" s="127"/>
      <c r="Q12" s="127"/>
      <c r="R12" s="127"/>
      <c r="S12" s="127"/>
      <c r="T12" s="127"/>
      <c r="U12" s="127"/>
      <c r="V12" s="127"/>
      <c r="W12" s="127"/>
      <c r="X12" s="127"/>
    </row>
    <row r="13" spans="1:24" ht="20.2" customHeight="1" x14ac:dyDescent="0.55000000000000004">
      <c r="A13" s="5" t="s">
        <v>50</v>
      </c>
      <c r="B13" s="59" t="s">
        <v>118</v>
      </c>
      <c r="C13" s="33"/>
      <c r="D13" s="16">
        <f t="shared" si="0"/>
        <v>0</v>
      </c>
      <c r="E13" s="25">
        <f>SUM(E9:E12)</f>
        <v>0</v>
      </c>
      <c r="F13" s="25">
        <f t="shared" ref="F13:X13" si="1">SUM(F9:F12)</f>
        <v>0</v>
      </c>
      <c r="G13" s="25">
        <f t="shared" si="1"/>
        <v>0</v>
      </c>
      <c r="H13" s="25">
        <f t="shared" si="1"/>
        <v>0</v>
      </c>
      <c r="I13" s="25">
        <f t="shared" si="1"/>
        <v>0</v>
      </c>
      <c r="J13" s="25">
        <f t="shared" si="1"/>
        <v>0</v>
      </c>
      <c r="K13" s="25">
        <f t="shared" si="1"/>
        <v>0</v>
      </c>
      <c r="L13" s="25">
        <f t="shared" si="1"/>
        <v>0</v>
      </c>
      <c r="M13" s="25">
        <f t="shared" si="1"/>
        <v>0</v>
      </c>
      <c r="N13" s="25">
        <f t="shared" si="1"/>
        <v>0</v>
      </c>
      <c r="O13" s="25">
        <f t="shared" si="1"/>
        <v>0</v>
      </c>
      <c r="P13" s="25">
        <f t="shared" si="1"/>
        <v>0</v>
      </c>
      <c r="Q13" s="25">
        <f t="shared" si="1"/>
        <v>0</v>
      </c>
      <c r="R13" s="25">
        <f t="shared" si="1"/>
        <v>0</v>
      </c>
      <c r="S13" s="25">
        <f t="shared" si="1"/>
        <v>0</v>
      </c>
      <c r="T13" s="25">
        <f t="shared" si="1"/>
        <v>0</v>
      </c>
      <c r="U13" s="25">
        <f t="shared" si="1"/>
        <v>0</v>
      </c>
      <c r="V13" s="25">
        <f t="shared" si="1"/>
        <v>0</v>
      </c>
      <c r="W13" s="25">
        <f t="shared" si="1"/>
        <v>0</v>
      </c>
      <c r="X13" s="25">
        <f t="shared" si="1"/>
        <v>0</v>
      </c>
    </row>
    <row r="14" spans="1:24" ht="20.2" customHeight="1" x14ac:dyDescent="0.55000000000000004">
      <c r="B14" s="59"/>
      <c r="C14" s="60"/>
      <c r="D14" s="26"/>
      <c r="E14" s="26"/>
      <c r="F14" s="26"/>
      <c r="G14" s="26"/>
      <c r="H14" s="26"/>
      <c r="I14" s="26"/>
      <c r="J14" s="26"/>
      <c r="K14" s="26"/>
      <c r="L14" s="26"/>
      <c r="M14" s="26"/>
      <c r="N14" s="26"/>
      <c r="O14" s="26"/>
      <c r="P14" s="26"/>
      <c r="Q14" s="26"/>
      <c r="R14" s="26"/>
      <c r="S14" s="26"/>
      <c r="T14" s="26"/>
      <c r="U14" s="26"/>
      <c r="V14" s="26"/>
      <c r="W14" s="26"/>
      <c r="X14" s="61"/>
    </row>
    <row r="15" spans="1:24" ht="20.2" customHeight="1" x14ac:dyDescent="0.55000000000000004">
      <c r="A15" s="5" t="s">
        <v>13</v>
      </c>
      <c r="B15" s="48" t="s">
        <v>123</v>
      </c>
      <c r="C15" s="49"/>
      <c r="D15" s="50"/>
      <c r="E15" s="51"/>
      <c r="F15" s="51"/>
      <c r="G15" s="51"/>
      <c r="H15" s="51"/>
      <c r="I15" s="51"/>
      <c r="J15" s="51"/>
      <c r="K15" s="51"/>
      <c r="L15" s="51"/>
      <c r="M15" s="51"/>
      <c r="N15" s="51"/>
      <c r="O15" s="51"/>
      <c r="P15" s="51"/>
      <c r="Q15" s="51"/>
      <c r="R15" s="51"/>
      <c r="S15" s="51"/>
      <c r="T15" s="51"/>
      <c r="U15" s="51"/>
      <c r="V15" s="51"/>
      <c r="W15" s="51"/>
      <c r="X15" s="52"/>
    </row>
    <row r="16" spans="1:24" ht="30.75" customHeight="1" x14ac:dyDescent="0.55000000000000004">
      <c r="A16" s="5" t="s">
        <v>14</v>
      </c>
      <c r="B16" s="210" t="s">
        <v>218</v>
      </c>
      <c r="C16" s="31">
        <v>12</v>
      </c>
      <c r="D16" s="16">
        <f>SUM(E16:X16)</f>
        <v>0</v>
      </c>
      <c r="E16" s="125"/>
      <c r="F16" s="125"/>
      <c r="G16" s="125"/>
      <c r="H16" s="125"/>
      <c r="I16" s="125"/>
      <c r="J16" s="125"/>
      <c r="K16" s="125"/>
      <c r="L16" s="125"/>
      <c r="M16" s="125"/>
      <c r="N16" s="125"/>
      <c r="O16" s="125"/>
      <c r="P16" s="125"/>
      <c r="Q16" s="125"/>
      <c r="R16" s="125"/>
      <c r="S16" s="125"/>
      <c r="T16" s="125"/>
      <c r="U16" s="125"/>
      <c r="V16" s="125"/>
      <c r="W16" s="125"/>
      <c r="X16" s="125"/>
    </row>
    <row r="17" spans="1:24" ht="20.2" customHeight="1" x14ac:dyDescent="0.55000000000000004">
      <c r="A17" s="5" t="s">
        <v>15</v>
      </c>
      <c r="B17" s="58" t="s">
        <v>225</v>
      </c>
      <c r="C17" s="31">
        <v>12</v>
      </c>
      <c r="D17" s="16">
        <f t="shared" ref="D17:D18" si="2">SUM(E17:X17)</f>
        <v>0</v>
      </c>
      <c r="E17" s="126"/>
      <c r="F17" s="126"/>
      <c r="G17" s="126"/>
      <c r="H17" s="126"/>
      <c r="I17" s="126"/>
      <c r="J17" s="126"/>
      <c r="K17" s="126"/>
      <c r="L17" s="126"/>
      <c r="M17" s="126"/>
      <c r="N17" s="126"/>
      <c r="O17" s="126"/>
      <c r="P17" s="126"/>
      <c r="Q17" s="126"/>
      <c r="R17" s="126"/>
      <c r="S17" s="126"/>
      <c r="T17" s="126"/>
      <c r="U17" s="126"/>
      <c r="V17" s="126"/>
      <c r="W17" s="126"/>
      <c r="X17" s="126"/>
    </row>
    <row r="18" spans="1:24" ht="20.2" customHeight="1" x14ac:dyDescent="0.55000000000000004">
      <c r="A18" s="5" t="s">
        <v>16</v>
      </c>
      <c r="B18" s="219" t="s">
        <v>280</v>
      </c>
      <c r="C18" s="63">
        <v>12</v>
      </c>
      <c r="D18" s="16">
        <f t="shared" si="2"/>
        <v>0</v>
      </c>
      <c r="E18" s="126"/>
      <c r="F18" s="126"/>
      <c r="G18" s="126"/>
      <c r="H18" s="126"/>
      <c r="I18" s="126"/>
      <c r="J18" s="126"/>
      <c r="K18" s="126"/>
      <c r="L18" s="126"/>
      <c r="M18" s="126"/>
      <c r="N18" s="126"/>
      <c r="O18" s="126"/>
      <c r="P18" s="126"/>
      <c r="Q18" s="126"/>
      <c r="R18" s="126"/>
      <c r="S18" s="126"/>
      <c r="T18" s="126"/>
      <c r="U18" s="126"/>
      <c r="V18" s="126"/>
      <c r="W18" s="126"/>
      <c r="X18" s="126"/>
    </row>
    <row r="19" spans="1:24" ht="20.2" customHeight="1" x14ac:dyDescent="0.55000000000000004">
      <c r="A19" s="5" t="s">
        <v>17</v>
      </c>
      <c r="B19" s="107" t="s">
        <v>219</v>
      </c>
      <c r="C19" s="108"/>
      <c r="D19" s="109">
        <f>SUM(E19:X19)</f>
        <v>0</v>
      </c>
      <c r="E19" s="109">
        <f>E16 - E17 + E18</f>
        <v>0</v>
      </c>
      <c r="F19" s="109">
        <f t="shared" ref="F19:O19" si="3">F16 - F17 + F18</f>
        <v>0</v>
      </c>
      <c r="G19" s="109">
        <f t="shared" ref="G19" si="4">G16 - G17 + G18</f>
        <v>0</v>
      </c>
      <c r="H19" s="109">
        <f t="shared" si="3"/>
        <v>0</v>
      </c>
      <c r="I19" s="109">
        <f t="shared" si="3"/>
        <v>0</v>
      </c>
      <c r="J19" s="109">
        <f t="shared" si="3"/>
        <v>0</v>
      </c>
      <c r="K19" s="109">
        <f t="shared" si="3"/>
        <v>0</v>
      </c>
      <c r="L19" s="109">
        <f t="shared" si="3"/>
        <v>0</v>
      </c>
      <c r="M19" s="109">
        <f t="shared" si="3"/>
        <v>0</v>
      </c>
      <c r="N19" s="109">
        <f t="shared" si="3"/>
        <v>0</v>
      </c>
      <c r="O19" s="109">
        <f t="shared" si="3"/>
        <v>0</v>
      </c>
      <c r="P19" s="109">
        <f t="shared" ref="P19:X19" si="5">P16 - P17 + P18</f>
        <v>0</v>
      </c>
      <c r="Q19" s="109">
        <f t="shared" si="5"/>
        <v>0</v>
      </c>
      <c r="R19" s="109">
        <f t="shared" si="5"/>
        <v>0</v>
      </c>
      <c r="S19" s="109">
        <f t="shared" si="5"/>
        <v>0</v>
      </c>
      <c r="T19" s="109">
        <f t="shared" si="5"/>
        <v>0</v>
      </c>
      <c r="U19" s="109">
        <f t="shared" si="5"/>
        <v>0</v>
      </c>
      <c r="V19" s="109">
        <f t="shared" si="5"/>
        <v>0</v>
      </c>
      <c r="W19" s="109">
        <f t="shared" si="5"/>
        <v>0</v>
      </c>
      <c r="X19" s="24">
        <f t="shared" si="5"/>
        <v>0</v>
      </c>
    </row>
    <row r="20" spans="1:24" ht="20.2" customHeight="1" x14ac:dyDescent="0.55000000000000004">
      <c r="A20" s="5" t="s">
        <v>18</v>
      </c>
      <c r="B20" s="57" t="s">
        <v>220</v>
      </c>
      <c r="C20" s="31">
        <v>12</v>
      </c>
      <c r="D20" s="16">
        <f>SUM(E20:X20)</f>
        <v>0</v>
      </c>
      <c r="E20" s="126"/>
      <c r="F20" s="126"/>
      <c r="G20" s="126"/>
      <c r="H20" s="126"/>
      <c r="I20" s="126"/>
      <c r="J20" s="126"/>
      <c r="K20" s="126"/>
      <c r="L20" s="126"/>
      <c r="M20" s="126"/>
      <c r="N20" s="126"/>
      <c r="O20" s="126"/>
      <c r="P20" s="126"/>
      <c r="Q20" s="126"/>
      <c r="R20" s="126"/>
      <c r="S20" s="126"/>
      <c r="T20" s="126"/>
      <c r="U20" s="126"/>
      <c r="V20" s="126"/>
      <c r="W20" s="126"/>
      <c r="X20" s="126"/>
    </row>
    <row r="21" spans="1:24" ht="20.2" customHeight="1" x14ac:dyDescent="0.55000000000000004">
      <c r="B21" s="145"/>
      <c r="X21" s="146"/>
    </row>
    <row r="22" spans="1:24" ht="20.2" customHeight="1" x14ac:dyDescent="0.55000000000000004">
      <c r="A22" s="5" t="s">
        <v>19</v>
      </c>
      <c r="B22" s="48" t="s">
        <v>119</v>
      </c>
      <c r="C22" s="49"/>
      <c r="D22" s="50"/>
      <c r="E22" s="153"/>
      <c r="F22" s="154"/>
      <c r="G22" s="154"/>
      <c r="H22" s="154"/>
      <c r="I22" s="154"/>
      <c r="J22" s="154"/>
      <c r="K22" s="154"/>
      <c r="L22" s="154"/>
      <c r="M22" s="154"/>
      <c r="N22" s="154"/>
      <c r="O22" s="154"/>
      <c r="P22" s="154"/>
      <c r="Q22" s="154"/>
      <c r="R22" s="154"/>
      <c r="S22" s="154"/>
      <c r="T22" s="154"/>
      <c r="U22" s="154"/>
      <c r="V22" s="154"/>
      <c r="W22" s="154"/>
      <c r="X22" s="155"/>
    </row>
    <row r="23" spans="1:24" ht="20.2" customHeight="1" x14ac:dyDescent="0.55000000000000004">
      <c r="A23" s="5" t="s">
        <v>20</v>
      </c>
      <c r="B23" s="116" t="s">
        <v>221</v>
      </c>
      <c r="C23" s="113"/>
      <c r="D23" s="221">
        <f t="shared" ref="D23:D28" si="6">SUM(E23:X23)</f>
        <v>0</v>
      </c>
      <c r="E23" s="156">
        <f>SUM(E24:E27)</f>
        <v>0</v>
      </c>
      <c r="F23" s="156">
        <f t="shared" ref="F23:W23" si="7">SUM(F24:F27)</f>
        <v>0</v>
      </c>
      <c r="G23" s="156">
        <f t="shared" si="7"/>
        <v>0</v>
      </c>
      <c r="H23" s="156">
        <f t="shared" si="7"/>
        <v>0</v>
      </c>
      <c r="I23" s="156">
        <f t="shared" si="7"/>
        <v>0</v>
      </c>
      <c r="J23" s="156">
        <f t="shared" si="7"/>
        <v>0</v>
      </c>
      <c r="K23" s="156">
        <f t="shared" si="7"/>
        <v>0</v>
      </c>
      <c r="L23" s="156">
        <f t="shared" si="7"/>
        <v>0</v>
      </c>
      <c r="M23" s="156">
        <f t="shared" si="7"/>
        <v>0</v>
      </c>
      <c r="N23" s="156">
        <f t="shared" si="7"/>
        <v>0</v>
      </c>
      <c r="O23" s="156">
        <f t="shared" si="7"/>
        <v>0</v>
      </c>
      <c r="P23" s="156">
        <f t="shared" si="7"/>
        <v>0</v>
      </c>
      <c r="Q23" s="156">
        <f t="shared" si="7"/>
        <v>0</v>
      </c>
      <c r="R23" s="156">
        <f t="shared" si="7"/>
        <v>0</v>
      </c>
      <c r="S23" s="156">
        <f t="shared" si="7"/>
        <v>0</v>
      </c>
      <c r="T23" s="156">
        <f t="shared" si="7"/>
        <v>0</v>
      </c>
      <c r="U23" s="156">
        <f t="shared" si="7"/>
        <v>0</v>
      </c>
      <c r="V23" s="156">
        <f t="shared" si="7"/>
        <v>0</v>
      </c>
      <c r="W23" s="156">
        <f t="shared" si="7"/>
        <v>0</v>
      </c>
      <c r="X23" s="156">
        <f>SUM(X24:X27)</f>
        <v>0</v>
      </c>
    </row>
    <row r="24" spans="1:24" ht="20.2" customHeight="1" x14ac:dyDescent="0.55000000000000004">
      <c r="A24" s="5" t="s">
        <v>21</v>
      </c>
      <c r="B24" s="157" t="s">
        <v>222</v>
      </c>
      <c r="C24" s="113"/>
      <c r="D24" s="221">
        <f t="shared" si="6"/>
        <v>0</v>
      </c>
      <c r="E24" s="129"/>
      <c r="F24" s="129"/>
      <c r="G24" s="129"/>
      <c r="H24" s="129"/>
      <c r="I24" s="129"/>
      <c r="J24" s="129"/>
      <c r="K24" s="129"/>
      <c r="L24" s="129"/>
      <c r="M24" s="129"/>
      <c r="N24" s="129"/>
      <c r="O24" s="129"/>
      <c r="P24" s="129"/>
      <c r="Q24" s="129"/>
      <c r="R24" s="129"/>
      <c r="S24" s="129"/>
      <c r="T24" s="129"/>
      <c r="U24" s="129"/>
      <c r="V24" s="129"/>
      <c r="W24" s="129"/>
      <c r="X24" s="129"/>
    </row>
    <row r="25" spans="1:24" ht="20.2" customHeight="1" x14ac:dyDescent="0.55000000000000004">
      <c r="A25" s="5" t="s">
        <v>22</v>
      </c>
      <c r="B25" s="157" t="s">
        <v>223</v>
      </c>
      <c r="C25" s="113"/>
      <c r="D25" s="221">
        <f t="shared" si="6"/>
        <v>0</v>
      </c>
      <c r="E25" s="129"/>
      <c r="F25" s="129"/>
      <c r="G25" s="129"/>
      <c r="H25" s="129"/>
      <c r="I25" s="129"/>
      <c r="J25" s="129"/>
      <c r="K25" s="129"/>
      <c r="L25" s="129"/>
      <c r="M25" s="129"/>
      <c r="N25" s="129"/>
      <c r="O25" s="129"/>
      <c r="P25" s="129"/>
      <c r="Q25" s="129"/>
      <c r="R25" s="129"/>
      <c r="S25" s="129"/>
      <c r="T25" s="129"/>
      <c r="U25" s="129"/>
      <c r="V25" s="129"/>
      <c r="W25" s="129"/>
      <c r="X25" s="129"/>
    </row>
    <row r="26" spans="1:24" ht="20.2" customHeight="1" x14ac:dyDescent="0.55000000000000004">
      <c r="A26" s="5" t="s">
        <v>51</v>
      </c>
      <c r="B26" s="157" t="s">
        <v>224</v>
      </c>
      <c r="C26" s="113"/>
      <c r="D26" s="221">
        <f t="shared" si="6"/>
        <v>0</v>
      </c>
      <c r="E26" s="129"/>
      <c r="F26" s="129"/>
      <c r="G26" s="129"/>
      <c r="H26" s="129"/>
      <c r="I26" s="129"/>
      <c r="J26" s="129"/>
      <c r="K26" s="129"/>
      <c r="L26" s="129"/>
      <c r="M26" s="129"/>
      <c r="N26" s="129"/>
      <c r="O26" s="129"/>
      <c r="P26" s="129"/>
      <c r="Q26" s="129"/>
      <c r="R26" s="129"/>
      <c r="S26" s="129"/>
      <c r="T26" s="129"/>
      <c r="U26" s="129"/>
      <c r="V26" s="129"/>
      <c r="W26" s="129"/>
      <c r="X26" s="129"/>
    </row>
    <row r="27" spans="1:24" ht="20.2" customHeight="1" x14ac:dyDescent="0.55000000000000004">
      <c r="A27" s="5" t="s">
        <v>52</v>
      </c>
      <c r="B27" s="157" t="s">
        <v>264</v>
      </c>
      <c r="C27" s="113"/>
      <c r="D27" s="221">
        <f t="shared" si="6"/>
        <v>0</v>
      </c>
      <c r="E27" s="129"/>
      <c r="F27" s="129"/>
      <c r="G27" s="129"/>
      <c r="H27" s="129"/>
      <c r="I27" s="129"/>
      <c r="J27" s="129"/>
      <c r="K27" s="129"/>
      <c r="L27" s="129"/>
      <c r="M27" s="129"/>
      <c r="N27" s="129"/>
      <c r="O27" s="129"/>
      <c r="P27" s="129"/>
      <c r="Q27" s="129"/>
      <c r="R27" s="129"/>
      <c r="S27" s="129"/>
      <c r="T27" s="129"/>
      <c r="U27" s="129"/>
      <c r="V27" s="129"/>
      <c r="W27" s="129"/>
      <c r="X27" s="129"/>
    </row>
    <row r="28" spans="1:24" ht="20.2" customHeight="1" x14ac:dyDescent="0.55000000000000004">
      <c r="A28" s="5" t="s">
        <v>53</v>
      </c>
      <c r="B28" s="116" t="s">
        <v>226</v>
      </c>
      <c r="C28" s="113"/>
      <c r="D28" s="221">
        <f t="shared" si="6"/>
        <v>0</v>
      </c>
      <c r="E28" s="156">
        <f>SUM(E29:E31)</f>
        <v>0</v>
      </c>
      <c r="F28" s="156">
        <f t="shared" ref="F28" si="8">SUM(F29:F31)</f>
        <v>0</v>
      </c>
      <c r="G28" s="156">
        <f t="shared" ref="G28:H28" si="9">SUM(G29:G31)</f>
        <v>0</v>
      </c>
      <c r="H28" s="156">
        <f t="shared" si="9"/>
        <v>0</v>
      </c>
      <c r="I28" s="156">
        <f t="shared" ref="I28" si="10">SUM(I29:I31)</f>
        <v>0</v>
      </c>
      <c r="J28" s="156">
        <f t="shared" ref="J28" si="11">SUM(J29:J31)</f>
        <v>0</v>
      </c>
      <c r="K28" s="156">
        <f t="shared" ref="K28" si="12">SUM(K29:K31)</f>
        <v>0</v>
      </c>
      <c r="L28" s="156">
        <f t="shared" ref="L28" si="13">SUM(L29:L31)</f>
        <v>0</v>
      </c>
      <c r="M28" s="156">
        <f t="shared" ref="M28" si="14">SUM(M29:M31)</f>
        <v>0</v>
      </c>
      <c r="N28" s="156">
        <f t="shared" ref="N28" si="15">SUM(N29:N31)</f>
        <v>0</v>
      </c>
      <c r="O28" s="156">
        <f t="shared" ref="O28" si="16">SUM(O29:O31)</f>
        <v>0</v>
      </c>
      <c r="P28" s="156">
        <f t="shared" ref="P28:X28" si="17">SUM(P29:P31)</f>
        <v>0</v>
      </c>
      <c r="Q28" s="156">
        <f t="shared" si="17"/>
        <v>0</v>
      </c>
      <c r="R28" s="156">
        <f t="shared" si="17"/>
        <v>0</v>
      </c>
      <c r="S28" s="156">
        <f t="shared" si="17"/>
        <v>0</v>
      </c>
      <c r="T28" s="156">
        <f t="shared" si="17"/>
        <v>0</v>
      </c>
      <c r="U28" s="156">
        <f t="shared" si="17"/>
        <v>0</v>
      </c>
      <c r="V28" s="156">
        <f t="shared" si="17"/>
        <v>0</v>
      </c>
      <c r="W28" s="156">
        <f t="shared" si="17"/>
        <v>0</v>
      </c>
      <c r="X28" s="156">
        <f t="shared" si="17"/>
        <v>0</v>
      </c>
    </row>
    <row r="29" spans="1:24" ht="20.2" customHeight="1" x14ac:dyDescent="0.55000000000000004">
      <c r="A29" s="5" t="s">
        <v>54</v>
      </c>
      <c r="B29" s="158" t="s">
        <v>227</v>
      </c>
      <c r="C29" s="113"/>
      <c r="D29" s="221">
        <f>SUM(E29:X29)</f>
        <v>0</v>
      </c>
      <c r="E29" s="129"/>
      <c r="F29" s="129"/>
      <c r="G29" s="129"/>
      <c r="H29" s="129"/>
      <c r="I29" s="129"/>
      <c r="J29" s="129"/>
      <c r="K29" s="129"/>
      <c r="L29" s="129"/>
      <c r="M29" s="129"/>
      <c r="N29" s="129"/>
      <c r="O29" s="129"/>
      <c r="P29" s="129"/>
      <c r="Q29" s="129"/>
      <c r="R29" s="129"/>
      <c r="S29" s="129"/>
      <c r="T29" s="129"/>
      <c r="U29" s="129"/>
      <c r="V29" s="129"/>
      <c r="W29" s="129"/>
      <c r="X29" s="129"/>
    </row>
    <row r="30" spans="1:24" ht="20.2" customHeight="1" x14ac:dyDescent="0.55000000000000004">
      <c r="A30" s="5" t="s">
        <v>55</v>
      </c>
      <c r="B30" s="157" t="s">
        <v>228</v>
      </c>
      <c r="C30" s="113"/>
      <c r="D30" s="221">
        <f t="shared" ref="D30:D31" si="18">SUM(E30:X30)</f>
        <v>0</v>
      </c>
      <c r="E30" s="129"/>
      <c r="F30" s="129"/>
      <c r="G30" s="129"/>
      <c r="H30" s="129"/>
      <c r="I30" s="129"/>
      <c r="J30" s="129"/>
      <c r="K30" s="129"/>
      <c r="L30" s="129"/>
      <c r="M30" s="129"/>
      <c r="N30" s="129"/>
      <c r="O30" s="129"/>
      <c r="P30" s="129"/>
      <c r="Q30" s="129"/>
      <c r="R30" s="129"/>
      <c r="S30" s="129"/>
      <c r="T30" s="129"/>
      <c r="U30" s="129"/>
      <c r="V30" s="129"/>
      <c r="W30" s="129"/>
      <c r="X30" s="129"/>
    </row>
    <row r="31" spans="1:24" ht="33.75" customHeight="1" x14ac:dyDescent="0.55000000000000004">
      <c r="A31" s="5" t="s">
        <v>56</v>
      </c>
      <c r="B31" s="211" t="s">
        <v>229</v>
      </c>
      <c r="C31" s="113"/>
      <c r="D31" s="221">
        <f t="shared" si="18"/>
        <v>0</v>
      </c>
      <c r="E31" s="129"/>
      <c r="F31" s="129"/>
      <c r="G31" s="129"/>
      <c r="H31" s="129"/>
      <c r="I31" s="129"/>
      <c r="J31" s="129"/>
      <c r="K31" s="129"/>
      <c r="L31" s="129"/>
      <c r="M31" s="129"/>
      <c r="N31" s="129"/>
      <c r="O31" s="129"/>
      <c r="P31" s="129"/>
      <c r="Q31" s="129"/>
      <c r="R31" s="129"/>
      <c r="S31" s="129"/>
      <c r="T31" s="129"/>
      <c r="U31" s="129"/>
      <c r="V31" s="129"/>
      <c r="W31" s="129"/>
      <c r="X31" s="129"/>
    </row>
  </sheetData>
  <mergeCells count="1">
    <mergeCell ref="B1:C1"/>
  </mergeCells>
  <phoneticPr fontId="13" type="noConversion"/>
  <hyperlinks>
    <hyperlink ref="B1:C1" location="'Schedule Listing'!A1" display="Return to Schedule Listing" xr:uid="{6DEBADF5-C04E-453D-869D-78C46379B139}"/>
  </hyperlinks>
  <pageMargins left="0.23622047244094491" right="0.23622047244094491" top="0.74803149606299213" bottom="0.74803149606299213" header="0.31496062992125984" footer="0.31496062992125984"/>
  <pageSetup paperSize="5" scale="40" orientation="landscape" verticalDpi="4294967295" r:id="rId1"/>
  <headerFooter>
    <oddHeader>&amp;R&amp;"Calibri"&amp;10&amp;K000000 Protected B - External Sharing / Protégé B - Partage externe&amp;1#_x000D_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2F899-224B-45E2-9DB4-6EF41D3C5CC5}">
  <sheetPr>
    <pageSetUpPr fitToPage="1"/>
  </sheetPr>
  <dimension ref="A1:AG17"/>
  <sheetViews>
    <sheetView showGridLines="0" zoomScale="90" zoomScaleNormal="90" workbookViewId="0">
      <pane xSplit="5" ySplit="3" topLeftCell="F4" activePane="bottomRight" state="frozen"/>
      <selection activeCell="K8" sqref="K8"/>
      <selection pane="topRight" activeCell="K8" sqref="K8"/>
      <selection pane="bottomLeft" activeCell="K8" sqref="K8"/>
      <selection pane="bottomRight" activeCell="B1" sqref="B1:C1"/>
    </sheetView>
  </sheetViews>
  <sheetFormatPr defaultColWidth="7.26171875" defaultRowHeight="14.4" x14ac:dyDescent="0.55000000000000004"/>
  <cols>
    <col min="1" max="1" width="4.5234375" style="5" customWidth="1"/>
    <col min="2" max="2" width="13.15625" style="1" customWidth="1"/>
    <col min="3" max="3" width="122.734375" style="1" customWidth="1"/>
    <col min="4" max="4" width="11.47265625" style="1" customWidth="1"/>
    <col min="5" max="5" width="15.5234375" style="1" customWidth="1"/>
    <col min="6" max="6" width="25.47265625" style="1" customWidth="1"/>
    <col min="7" max="7" width="24.15625" style="1" customWidth="1"/>
    <col min="8" max="11" width="16.5234375" style="1" customWidth="1"/>
    <col min="12" max="33" width="21.26171875" style="1" bestFit="1" customWidth="1"/>
    <col min="34" max="16384" width="7.26171875" style="1"/>
  </cols>
  <sheetData>
    <row r="1" spans="1:33" ht="20.2" customHeight="1" x14ac:dyDescent="0.6">
      <c r="B1" s="259" t="s">
        <v>99</v>
      </c>
      <c r="C1" s="259"/>
    </row>
    <row r="2" spans="1:33" ht="20.2" customHeight="1" x14ac:dyDescent="0.55000000000000004">
      <c r="B2" s="260" t="s">
        <v>276</v>
      </c>
      <c r="C2" s="260"/>
    </row>
    <row r="3" spans="1:33" ht="20.2" customHeight="1" x14ac:dyDescent="0.6">
      <c r="B3" s="38"/>
      <c r="C3" s="37"/>
    </row>
    <row r="4" spans="1:33" ht="66" customHeight="1" x14ac:dyDescent="0.55000000000000004">
      <c r="B4" s="262"/>
      <c r="C4" s="263"/>
      <c r="D4" s="216" t="s">
        <v>115</v>
      </c>
      <c r="E4" s="10" t="s">
        <v>10</v>
      </c>
      <c r="F4" s="123" t="s">
        <v>231</v>
      </c>
      <c r="G4" s="123" t="s">
        <v>231</v>
      </c>
      <c r="H4" s="123" t="s">
        <v>231</v>
      </c>
      <c r="I4" s="123" t="s">
        <v>231</v>
      </c>
      <c r="J4" s="123" t="s">
        <v>231</v>
      </c>
      <c r="K4" s="123" t="s">
        <v>231</v>
      </c>
      <c r="L4" s="123" t="s">
        <v>231</v>
      </c>
      <c r="M4" s="123" t="s">
        <v>231</v>
      </c>
      <c r="N4" s="123" t="s">
        <v>231</v>
      </c>
      <c r="O4" s="123" t="s">
        <v>231</v>
      </c>
      <c r="P4" s="123" t="s">
        <v>231</v>
      </c>
      <c r="Q4" s="123" t="s">
        <v>231</v>
      </c>
      <c r="R4" s="123" t="s">
        <v>231</v>
      </c>
      <c r="S4" s="123" t="s">
        <v>231</v>
      </c>
      <c r="T4" s="123" t="s">
        <v>231</v>
      </c>
      <c r="U4" s="123" t="s">
        <v>231</v>
      </c>
      <c r="V4" s="123" t="s">
        <v>231</v>
      </c>
      <c r="W4" s="123" t="s">
        <v>231</v>
      </c>
      <c r="X4" s="123" t="s">
        <v>231</v>
      </c>
      <c r="Y4" s="123" t="s">
        <v>231</v>
      </c>
      <c r="Z4" s="123" t="s">
        <v>231</v>
      </c>
      <c r="AA4" s="123" t="s">
        <v>231</v>
      </c>
      <c r="AB4" s="123" t="s">
        <v>231</v>
      </c>
      <c r="AC4" s="123" t="s">
        <v>231</v>
      </c>
      <c r="AD4" s="123" t="s">
        <v>231</v>
      </c>
      <c r="AE4" s="123" t="s">
        <v>231</v>
      </c>
      <c r="AF4" s="123" t="s">
        <v>231</v>
      </c>
      <c r="AG4" s="123" t="s">
        <v>231</v>
      </c>
    </row>
    <row r="5" spans="1:33" ht="44.2" customHeight="1" x14ac:dyDescent="0.55000000000000004">
      <c r="B5" s="262" t="s">
        <v>217</v>
      </c>
      <c r="C5" s="263"/>
      <c r="D5" s="15"/>
      <c r="E5" s="15"/>
      <c r="F5" s="124" t="s">
        <v>120</v>
      </c>
      <c r="G5" s="124" t="s">
        <v>120</v>
      </c>
      <c r="H5" s="124" t="s">
        <v>120</v>
      </c>
      <c r="I5" s="124" t="s">
        <v>120</v>
      </c>
      <c r="J5" s="124" t="s">
        <v>120</v>
      </c>
      <c r="K5" s="124" t="s">
        <v>120</v>
      </c>
      <c r="L5" s="124" t="s">
        <v>120</v>
      </c>
      <c r="M5" s="124" t="s">
        <v>120</v>
      </c>
      <c r="N5" s="124" t="s">
        <v>120</v>
      </c>
      <c r="O5" s="124" t="s">
        <v>120</v>
      </c>
      <c r="P5" s="124" t="s">
        <v>120</v>
      </c>
      <c r="Q5" s="124" t="s">
        <v>120</v>
      </c>
      <c r="R5" s="124" t="s">
        <v>120</v>
      </c>
      <c r="S5" s="124" t="s">
        <v>120</v>
      </c>
      <c r="T5" s="124" t="s">
        <v>120</v>
      </c>
      <c r="U5" s="124" t="s">
        <v>120</v>
      </c>
      <c r="V5" s="124" t="s">
        <v>120</v>
      </c>
      <c r="W5" s="124" t="s">
        <v>120</v>
      </c>
      <c r="X5" s="124" t="s">
        <v>120</v>
      </c>
      <c r="Y5" s="124" t="s">
        <v>120</v>
      </c>
      <c r="Z5" s="124" t="s">
        <v>120</v>
      </c>
      <c r="AA5" s="124" t="s">
        <v>120</v>
      </c>
      <c r="AB5" s="124" t="s">
        <v>120</v>
      </c>
      <c r="AC5" s="124" t="s">
        <v>120</v>
      </c>
      <c r="AD5" s="124" t="s">
        <v>120</v>
      </c>
      <c r="AE5" s="124" t="s">
        <v>120</v>
      </c>
      <c r="AF5" s="124" t="s">
        <v>120</v>
      </c>
      <c r="AG5" s="124" t="s">
        <v>120</v>
      </c>
    </row>
    <row r="6" spans="1:33" ht="33.700000000000003" customHeight="1" x14ac:dyDescent="0.55000000000000004">
      <c r="B6" s="262" t="s">
        <v>273</v>
      </c>
      <c r="C6" s="263"/>
      <c r="D6" s="15"/>
      <c r="E6" s="15"/>
      <c r="F6" s="123" t="s">
        <v>214</v>
      </c>
      <c r="G6" s="123" t="s">
        <v>214</v>
      </c>
      <c r="H6" s="123" t="s">
        <v>214</v>
      </c>
      <c r="I6" s="123" t="s">
        <v>214</v>
      </c>
      <c r="J6" s="123" t="s">
        <v>214</v>
      </c>
      <c r="K6" s="123" t="s">
        <v>214</v>
      </c>
      <c r="L6" s="123" t="s">
        <v>214</v>
      </c>
      <c r="M6" s="123" t="s">
        <v>214</v>
      </c>
      <c r="N6" s="123" t="s">
        <v>214</v>
      </c>
      <c r="O6" s="123" t="s">
        <v>214</v>
      </c>
      <c r="P6" s="123" t="s">
        <v>214</v>
      </c>
      <c r="Q6" s="123" t="s">
        <v>214</v>
      </c>
      <c r="R6" s="123" t="s">
        <v>214</v>
      </c>
      <c r="S6" s="123" t="s">
        <v>214</v>
      </c>
      <c r="T6" s="123" t="s">
        <v>214</v>
      </c>
      <c r="U6" s="123" t="s">
        <v>214</v>
      </c>
      <c r="V6" s="123" t="s">
        <v>214</v>
      </c>
      <c r="W6" s="123" t="s">
        <v>214</v>
      </c>
      <c r="X6" s="123" t="s">
        <v>214</v>
      </c>
      <c r="Y6" s="123" t="s">
        <v>214</v>
      </c>
      <c r="Z6" s="123" t="s">
        <v>214</v>
      </c>
      <c r="AA6" s="123" t="s">
        <v>214</v>
      </c>
      <c r="AB6" s="123" t="s">
        <v>214</v>
      </c>
      <c r="AC6" s="123" t="s">
        <v>214</v>
      </c>
      <c r="AD6" s="123" t="s">
        <v>214</v>
      </c>
      <c r="AE6" s="123" t="s">
        <v>214</v>
      </c>
      <c r="AF6" s="123" t="s">
        <v>214</v>
      </c>
      <c r="AG6" s="123" t="s">
        <v>214</v>
      </c>
    </row>
    <row r="7" spans="1:33" ht="20.25" customHeight="1" x14ac:dyDescent="0.55000000000000004">
      <c r="A7" s="5" t="s">
        <v>11</v>
      </c>
      <c r="B7" s="254" t="s">
        <v>194</v>
      </c>
      <c r="C7" s="261"/>
      <c r="D7" s="70"/>
      <c r="E7" s="71"/>
      <c r="F7" s="72"/>
      <c r="G7" s="69"/>
      <c r="H7" s="69"/>
      <c r="I7" s="69"/>
      <c r="J7" s="69"/>
      <c r="K7" s="69"/>
      <c r="L7" s="69"/>
      <c r="M7" s="72"/>
      <c r="N7" s="69"/>
      <c r="O7" s="69"/>
      <c r="P7" s="69"/>
      <c r="Q7" s="69"/>
      <c r="R7" s="69"/>
      <c r="S7" s="69"/>
      <c r="T7" s="72"/>
      <c r="U7" s="69"/>
      <c r="V7" s="69"/>
      <c r="W7" s="69"/>
      <c r="X7" s="69"/>
      <c r="Y7" s="69"/>
      <c r="Z7" s="69"/>
      <c r="AA7" s="72"/>
      <c r="AB7" s="69"/>
      <c r="AC7" s="69"/>
      <c r="AD7" s="69"/>
      <c r="AE7" s="69"/>
      <c r="AF7" s="69"/>
      <c r="AG7" s="69"/>
    </row>
    <row r="8" spans="1:33" ht="33" customHeight="1" x14ac:dyDescent="0.55000000000000004">
      <c r="A8" s="5" t="s">
        <v>12</v>
      </c>
      <c r="B8" s="235" t="s">
        <v>230</v>
      </c>
      <c r="C8" s="236"/>
      <c r="D8" s="8">
        <v>8</v>
      </c>
      <c r="E8" s="16">
        <f>SUM(F8:ZZ8)</f>
        <v>0</v>
      </c>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row>
    <row r="9" spans="1:33" ht="20.2" customHeight="1" x14ac:dyDescent="0.55000000000000004"/>
    <row r="10" spans="1:33" s="6" customFormat="1" ht="33" customHeight="1" x14ac:dyDescent="0.55000000000000004">
      <c r="A10" s="176"/>
      <c r="B10" s="254"/>
      <c r="C10" s="261"/>
      <c r="D10" s="177"/>
      <c r="E10" s="175" t="s">
        <v>10</v>
      </c>
      <c r="F10" s="175" t="s">
        <v>232</v>
      </c>
      <c r="G10" s="175" t="s">
        <v>282</v>
      </c>
      <c r="H10" s="186"/>
      <c r="I10" s="186"/>
      <c r="J10" s="186"/>
      <c r="K10" s="186"/>
      <c r="L10" s="186"/>
    </row>
    <row r="11" spans="1:33" s="6" customFormat="1" ht="20.2" customHeight="1" x14ac:dyDescent="0.55000000000000004">
      <c r="A11" s="176" t="s">
        <v>19</v>
      </c>
      <c r="B11" s="254" t="s">
        <v>124</v>
      </c>
      <c r="C11" s="261"/>
      <c r="D11" s="70"/>
      <c r="E11" s="71"/>
      <c r="F11" s="72"/>
      <c r="G11" s="72"/>
      <c r="H11" s="186"/>
      <c r="I11" s="186"/>
      <c r="J11" s="186"/>
      <c r="K11" s="186"/>
      <c r="L11" s="186"/>
    </row>
    <row r="12" spans="1:33" s="6" customFormat="1" ht="20.2" customHeight="1" x14ac:dyDescent="0.55000000000000004">
      <c r="A12" s="176" t="s">
        <v>20</v>
      </c>
      <c r="B12" s="231" t="s">
        <v>216</v>
      </c>
      <c r="C12" s="243"/>
      <c r="D12" s="187">
        <v>7</v>
      </c>
      <c r="E12" s="16">
        <f>SUM(F12:G12)</f>
        <v>0</v>
      </c>
      <c r="F12" s="127"/>
      <c r="G12" s="127"/>
      <c r="H12" s="186"/>
      <c r="I12" s="186"/>
      <c r="J12" s="186"/>
      <c r="K12" s="186"/>
      <c r="L12" s="186"/>
    </row>
    <row r="13" spans="1:33" s="6" customFormat="1" ht="20.2" customHeight="1" x14ac:dyDescent="0.55000000000000004">
      <c r="A13" s="176" t="s">
        <v>21</v>
      </c>
      <c r="B13" s="231" t="s">
        <v>117</v>
      </c>
      <c r="C13" s="243"/>
      <c r="D13" s="187">
        <v>7</v>
      </c>
      <c r="E13" s="16">
        <f t="shared" ref="E13:E14" si="0">SUM(F13:G13)</f>
        <v>0</v>
      </c>
      <c r="F13" s="127"/>
      <c r="G13" s="127"/>
      <c r="H13" s="186"/>
      <c r="I13" s="186"/>
      <c r="J13" s="186"/>
      <c r="K13" s="186"/>
      <c r="L13" s="186"/>
    </row>
    <row r="14" spans="1:33" s="6" customFormat="1" ht="20.2" customHeight="1" x14ac:dyDescent="0.55000000000000004">
      <c r="A14" s="176" t="s">
        <v>22</v>
      </c>
      <c r="B14" s="231" t="s">
        <v>125</v>
      </c>
      <c r="C14" s="243"/>
      <c r="D14" s="31">
        <v>10</v>
      </c>
      <c r="E14" s="16">
        <f t="shared" si="0"/>
        <v>0</v>
      </c>
      <c r="F14" s="127"/>
      <c r="G14" s="127"/>
      <c r="H14" s="186"/>
      <c r="I14" s="186"/>
      <c r="J14" s="186"/>
      <c r="K14" s="186"/>
      <c r="L14" s="186"/>
    </row>
    <row r="15" spans="1:33" ht="20.2" customHeight="1" x14ac:dyDescent="0.55000000000000004"/>
    <row r="16" spans="1:33" ht="20.2" customHeight="1" x14ac:dyDescent="0.55000000000000004"/>
    <row r="17" ht="20.2" customHeight="1" x14ac:dyDescent="0.55000000000000004"/>
  </sheetData>
  <mergeCells count="12">
    <mergeCell ref="B1:C1"/>
    <mergeCell ref="B2:C2"/>
    <mergeCell ref="B10:C10"/>
    <mergeCell ref="B11:C11"/>
    <mergeCell ref="B14:C14"/>
    <mergeCell ref="B12:C12"/>
    <mergeCell ref="B13:C13"/>
    <mergeCell ref="B5:C5"/>
    <mergeCell ref="B6:C6"/>
    <mergeCell ref="B7:C7"/>
    <mergeCell ref="B8:C8"/>
    <mergeCell ref="B4:C4"/>
  </mergeCells>
  <phoneticPr fontId="13" type="noConversion"/>
  <hyperlinks>
    <hyperlink ref="B1:C1" location="'Schedule Listing'!A1" display="Return to Schedule Listing" xr:uid="{9142CFA9-11DF-4161-9C91-F4B15DFED86B}"/>
  </hyperlinks>
  <pageMargins left="0.23622047244094491" right="0.23622047244094491" top="0.74803149606299213" bottom="0.74803149606299213" header="0.31496062992125984" footer="0.31496062992125984"/>
  <pageSetup paperSize="5" scale="57" orientation="landscape" verticalDpi="4294967295" r:id="rId1"/>
  <headerFooter>
    <oddHeader>&amp;R&amp;"Calibri"&amp;10&amp;K000000 Protected B - External Sharing / Protégé B - Partage externe&amp;1#_x000D_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457F9-DD7B-452B-8A8C-D239920383A2}">
  <sheetPr>
    <pageSetUpPr fitToPage="1"/>
  </sheetPr>
  <dimension ref="A1:N38"/>
  <sheetViews>
    <sheetView showGridLines="0" zoomScale="70" zoomScaleNormal="70" workbookViewId="0">
      <pane xSplit="4" ySplit="6" topLeftCell="E7" activePane="bottomRight" state="frozen"/>
      <selection activeCell="K8" sqref="K8"/>
      <selection pane="topRight" activeCell="K8" sqref="K8"/>
      <selection pane="bottomLeft" activeCell="K8" sqref="K8"/>
      <selection pane="bottomRight" activeCell="B1" sqref="B1:C1"/>
    </sheetView>
  </sheetViews>
  <sheetFormatPr defaultColWidth="7.26171875" defaultRowHeight="14.4" x14ac:dyDescent="0.55000000000000004"/>
  <cols>
    <col min="1" max="1" width="4.5234375" style="181" customWidth="1"/>
    <col min="2" max="2" width="103.734375" style="1" customWidth="1"/>
    <col min="3" max="3" width="15.734375" style="1" customWidth="1"/>
    <col min="4" max="4" width="13.15625" style="1" customWidth="1"/>
    <col min="5" max="5" width="19.26171875" style="1" customWidth="1"/>
    <col min="6" max="6" width="19" style="1" customWidth="1"/>
    <col min="7" max="7" width="19.734375" style="1" customWidth="1"/>
    <col min="8" max="8" width="19.5234375" style="1" customWidth="1"/>
    <col min="9" max="9" width="19.15625" style="1" customWidth="1"/>
    <col min="10" max="10" width="19.5234375" style="1" customWidth="1"/>
    <col min="11" max="11" width="19" style="1" customWidth="1"/>
    <col min="12" max="12" width="19.15625" style="1" customWidth="1"/>
    <col min="13" max="13" width="19" style="1" customWidth="1"/>
    <col min="14" max="14" width="20.26171875" style="1" customWidth="1"/>
    <col min="15" max="16384" width="7.26171875" style="1"/>
  </cols>
  <sheetData>
    <row r="1" spans="1:14" ht="20.2" customHeight="1" x14ac:dyDescent="0.6">
      <c r="B1" s="252" t="s">
        <v>99</v>
      </c>
      <c r="C1" s="252"/>
    </row>
    <row r="2" spans="1:14" ht="28.5" customHeight="1" x14ac:dyDescent="0.55000000000000004">
      <c r="B2" s="260" t="s">
        <v>126</v>
      </c>
      <c r="C2" s="260"/>
      <c r="D2" s="6"/>
      <c r="E2" s="6"/>
      <c r="F2" s="6"/>
      <c r="G2" s="6"/>
      <c r="H2" s="6"/>
      <c r="I2" s="6"/>
      <c r="J2" s="6"/>
      <c r="K2" s="6"/>
      <c r="L2" s="6"/>
      <c r="M2" s="6"/>
      <c r="N2" s="6"/>
    </row>
    <row r="3" spans="1:14" ht="15" customHeight="1" x14ac:dyDescent="0.55000000000000004">
      <c r="B3" s="42"/>
      <c r="C3" s="43"/>
      <c r="D3" s="6"/>
      <c r="E3" s="6"/>
      <c r="F3" s="6"/>
      <c r="G3" s="6"/>
      <c r="H3" s="6"/>
      <c r="I3" s="6"/>
      <c r="J3" s="6"/>
      <c r="K3" s="6"/>
      <c r="L3" s="6"/>
      <c r="M3" s="6"/>
      <c r="N3" s="6"/>
    </row>
    <row r="4" spans="1:14" s="3" customFormat="1" ht="33.75" customHeight="1" x14ac:dyDescent="0.55000000000000004">
      <c r="A4" s="182"/>
      <c r="B4" s="70"/>
      <c r="C4" s="209" t="s">
        <v>115</v>
      </c>
      <c r="D4" s="68" t="s">
        <v>10</v>
      </c>
      <c r="E4" s="123" t="s">
        <v>234</v>
      </c>
      <c r="F4" s="123" t="s">
        <v>234</v>
      </c>
      <c r="G4" s="123" t="s">
        <v>234</v>
      </c>
      <c r="H4" s="123" t="s">
        <v>234</v>
      </c>
      <c r="I4" s="123" t="s">
        <v>234</v>
      </c>
      <c r="J4" s="123" t="s">
        <v>234</v>
      </c>
      <c r="K4" s="123" t="s">
        <v>234</v>
      </c>
      <c r="L4" s="123" t="s">
        <v>234</v>
      </c>
      <c r="M4" s="123" t="s">
        <v>234</v>
      </c>
      <c r="N4" s="123" t="s">
        <v>234</v>
      </c>
    </row>
    <row r="5" spans="1:14" s="3" customFormat="1" ht="34.5" customHeight="1" x14ac:dyDescent="0.55000000000000004">
      <c r="A5" s="182"/>
      <c r="B5" s="70" t="s">
        <v>233</v>
      </c>
      <c r="C5" s="174"/>
      <c r="D5" s="68"/>
      <c r="E5" s="124" t="s">
        <v>120</v>
      </c>
      <c r="F5" s="124" t="s">
        <v>120</v>
      </c>
      <c r="G5" s="124" t="s">
        <v>120</v>
      </c>
      <c r="H5" s="124" t="s">
        <v>120</v>
      </c>
      <c r="I5" s="124" t="s">
        <v>120</v>
      </c>
      <c r="J5" s="124" t="s">
        <v>120</v>
      </c>
      <c r="K5" s="124" t="s">
        <v>120</v>
      </c>
      <c r="L5" s="124" t="s">
        <v>120</v>
      </c>
      <c r="M5" s="124" t="s">
        <v>120</v>
      </c>
      <c r="N5" s="124" t="s">
        <v>120</v>
      </c>
    </row>
    <row r="6" spans="1:14" s="3" customFormat="1" ht="31.5" customHeight="1" x14ac:dyDescent="0.55000000000000004">
      <c r="A6" s="182"/>
      <c r="B6" s="70" t="s">
        <v>273</v>
      </c>
      <c r="C6" s="70"/>
      <c r="D6" s="175"/>
      <c r="E6" s="124" t="s">
        <v>214</v>
      </c>
      <c r="F6" s="124" t="s">
        <v>214</v>
      </c>
      <c r="G6" s="124" t="s">
        <v>214</v>
      </c>
      <c r="H6" s="124" t="s">
        <v>214</v>
      </c>
      <c r="I6" s="124" t="s">
        <v>214</v>
      </c>
      <c r="J6" s="124" t="s">
        <v>214</v>
      </c>
      <c r="K6" s="124" t="s">
        <v>214</v>
      </c>
      <c r="L6" s="124" t="s">
        <v>214</v>
      </c>
      <c r="M6" s="124" t="s">
        <v>214</v>
      </c>
      <c r="N6" s="124" t="s">
        <v>214</v>
      </c>
    </row>
    <row r="7" spans="1:14" ht="20.2" customHeight="1" x14ac:dyDescent="0.55000000000000004">
      <c r="B7" s="4"/>
      <c r="C7" s="4"/>
      <c r="D7" s="7"/>
      <c r="E7" s="7"/>
      <c r="F7" s="7"/>
      <c r="G7" s="7"/>
      <c r="H7" s="7"/>
      <c r="I7" s="7"/>
      <c r="J7" s="7"/>
      <c r="K7" s="7"/>
      <c r="L7" s="7"/>
      <c r="M7" s="7"/>
      <c r="N7" s="7"/>
    </row>
    <row r="8" spans="1:14" ht="20.2" customHeight="1" x14ac:dyDescent="0.55000000000000004">
      <c r="A8" s="5" t="s">
        <v>11</v>
      </c>
      <c r="B8" s="48" t="s">
        <v>235</v>
      </c>
      <c r="C8" s="49"/>
      <c r="D8" s="50"/>
      <c r="E8" s="51"/>
      <c r="F8" s="51"/>
      <c r="G8" s="51"/>
      <c r="H8" s="51"/>
      <c r="I8" s="51"/>
      <c r="J8" s="51"/>
      <c r="K8" s="51"/>
      <c r="L8" s="51"/>
      <c r="M8" s="51"/>
      <c r="N8" s="52"/>
    </row>
    <row r="9" spans="1:14" s="6" customFormat="1" ht="20.2" customHeight="1" x14ac:dyDescent="0.55000000000000004">
      <c r="A9" s="176" t="s">
        <v>12</v>
      </c>
      <c r="B9" s="188" t="s">
        <v>127</v>
      </c>
      <c r="C9" s="31">
        <v>9</v>
      </c>
      <c r="D9" s="9">
        <f>SUM(E9:N9)</f>
        <v>0</v>
      </c>
      <c r="E9" s="127"/>
      <c r="F9" s="127"/>
      <c r="G9" s="127"/>
      <c r="H9" s="127"/>
      <c r="I9" s="127"/>
      <c r="J9" s="127"/>
      <c r="K9" s="127"/>
      <c r="L9" s="127"/>
      <c r="M9" s="127"/>
      <c r="N9" s="127"/>
    </row>
    <row r="10" spans="1:14" s="6" customFormat="1" ht="20.2" customHeight="1" x14ac:dyDescent="0.55000000000000004">
      <c r="A10" s="176" t="s">
        <v>47</v>
      </c>
      <c r="B10" s="188" t="s">
        <v>128</v>
      </c>
      <c r="C10" s="189">
        <v>13</v>
      </c>
      <c r="D10" s="9">
        <f t="shared" ref="D10:D11" si="0">SUM(E10:N10)</f>
        <v>0</v>
      </c>
      <c r="E10" s="126"/>
      <c r="F10" s="126"/>
      <c r="G10" s="126"/>
      <c r="H10" s="126"/>
      <c r="I10" s="126"/>
      <c r="J10" s="126"/>
      <c r="K10" s="126"/>
      <c r="L10" s="126"/>
      <c r="M10" s="126"/>
      <c r="N10" s="126"/>
    </row>
    <row r="11" spans="1:14" s="6" customFormat="1" ht="20.2" customHeight="1" x14ac:dyDescent="0.55000000000000004">
      <c r="A11" s="176" t="s">
        <v>48</v>
      </c>
      <c r="B11" s="188" t="s">
        <v>129</v>
      </c>
      <c r="C11" s="30">
        <v>9</v>
      </c>
      <c r="D11" s="9">
        <f t="shared" si="0"/>
        <v>0</v>
      </c>
      <c r="E11" s="25">
        <f xml:space="preserve"> IF(E9 &gt; E10, E9 - E10, 0)</f>
        <v>0</v>
      </c>
      <c r="F11" s="25">
        <f t="shared" ref="F11:N11" si="1" xml:space="preserve"> IF(F9 &gt; F10, F9 - F10, 0)</f>
        <v>0</v>
      </c>
      <c r="G11" s="25">
        <f t="shared" si="1"/>
        <v>0</v>
      </c>
      <c r="H11" s="25">
        <f t="shared" si="1"/>
        <v>0</v>
      </c>
      <c r="I11" s="25">
        <f t="shared" si="1"/>
        <v>0</v>
      </c>
      <c r="J11" s="25">
        <f t="shared" si="1"/>
        <v>0</v>
      </c>
      <c r="K11" s="25">
        <f t="shared" si="1"/>
        <v>0</v>
      </c>
      <c r="L11" s="25">
        <f t="shared" si="1"/>
        <v>0</v>
      </c>
      <c r="M11" s="25">
        <f t="shared" si="1"/>
        <v>0</v>
      </c>
      <c r="N11" s="25">
        <f t="shared" si="1"/>
        <v>0</v>
      </c>
    </row>
    <row r="12" spans="1:14" ht="20.2" customHeight="1" x14ac:dyDescent="0.55000000000000004">
      <c r="A12" s="5"/>
      <c r="B12" s="47"/>
      <c r="C12" s="120"/>
      <c r="D12" s="17"/>
      <c r="E12" s="7"/>
      <c r="F12" s="7"/>
      <c r="G12" s="7"/>
      <c r="H12" s="7"/>
      <c r="I12" s="7"/>
      <c r="J12" s="7"/>
      <c r="K12" s="7"/>
      <c r="L12" s="7"/>
      <c r="M12" s="7"/>
      <c r="N12" s="55"/>
    </row>
    <row r="13" spans="1:14" ht="20.2" customHeight="1" x14ac:dyDescent="0.55000000000000004">
      <c r="A13" s="5" t="s">
        <v>13</v>
      </c>
      <c r="B13" s="48" t="s">
        <v>236</v>
      </c>
      <c r="C13" s="49"/>
      <c r="D13" s="50"/>
      <c r="E13" s="51"/>
      <c r="F13" s="51"/>
      <c r="G13" s="51"/>
      <c r="H13" s="51"/>
      <c r="I13" s="51"/>
      <c r="J13" s="51"/>
      <c r="K13" s="51"/>
      <c r="L13" s="51"/>
      <c r="M13" s="51"/>
      <c r="N13" s="52"/>
    </row>
    <row r="14" spans="1:14" ht="20.2" customHeight="1" x14ac:dyDescent="0.55000000000000004">
      <c r="A14" s="5" t="s">
        <v>14</v>
      </c>
      <c r="B14" s="44" t="s">
        <v>130</v>
      </c>
      <c r="C14" s="31">
        <v>6</v>
      </c>
      <c r="D14" s="9">
        <f>SUM(E14:N14)</f>
        <v>0</v>
      </c>
      <c r="E14" s="126"/>
      <c r="F14" s="126"/>
      <c r="G14" s="126"/>
      <c r="H14" s="126"/>
      <c r="I14" s="126"/>
      <c r="J14" s="126"/>
      <c r="K14" s="126"/>
      <c r="L14" s="126"/>
      <c r="M14" s="126"/>
      <c r="N14" s="126"/>
    </row>
    <row r="15" spans="1:14" ht="20.2" customHeight="1" x14ac:dyDescent="0.55000000000000004">
      <c r="A15" s="5" t="s">
        <v>15</v>
      </c>
      <c r="B15" s="45" t="s">
        <v>131</v>
      </c>
      <c r="C15" s="31">
        <v>6</v>
      </c>
      <c r="D15" s="9">
        <f>SUM(E15:N15)</f>
        <v>0</v>
      </c>
      <c r="E15" s="126"/>
      <c r="F15" s="126"/>
      <c r="G15" s="126"/>
      <c r="H15" s="126"/>
      <c r="I15" s="126"/>
      <c r="J15" s="126"/>
      <c r="K15" s="126"/>
      <c r="L15" s="126"/>
      <c r="M15" s="126"/>
      <c r="N15" s="126"/>
    </row>
    <row r="16" spans="1:14" ht="20.2" customHeight="1" x14ac:dyDescent="0.55000000000000004">
      <c r="B16" s="46"/>
      <c r="C16" s="54"/>
      <c r="D16" s="26"/>
      <c r="E16" s="28"/>
      <c r="F16" s="28"/>
      <c r="G16" s="28"/>
      <c r="H16" s="28"/>
      <c r="I16" s="28"/>
      <c r="J16" s="28"/>
      <c r="K16" s="28"/>
      <c r="L16" s="28"/>
      <c r="M16" s="28"/>
      <c r="N16" s="55"/>
    </row>
    <row r="17" spans="1:14" ht="20.2" customHeight="1" x14ac:dyDescent="0.55000000000000004">
      <c r="A17" s="5" t="s">
        <v>19</v>
      </c>
      <c r="B17" s="48" t="s">
        <v>268</v>
      </c>
      <c r="C17" s="49"/>
      <c r="D17" s="50"/>
      <c r="E17" s="51"/>
      <c r="F17" s="51"/>
      <c r="G17" s="51"/>
      <c r="H17" s="51"/>
      <c r="I17" s="51"/>
      <c r="J17" s="51"/>
      <c r="K17" s="51"/>
      <c r="L17" s="51"/>
      <c r="M17" s="51"/>
      <c r="N17" s="52"/>
    </row>
    <row r="18" spans="1:14" s="6" customFormat="1" ht="20.2" customHeight="1" x14ac:dyDescent="0.55000000000000004">
      <c r="A18" s="176" t="s">
        <v>20</v>
      </c>
      <c r="B18" s="23" t="s">
        <v>132</v>
      </c>
      <c r="C18" s="63">
        <v>13</v>
      </c>
      <c r="D18" s="9">
        <f t="shared" ref="D18" si="2">SUM(E18:N18)</f>
        <v>0</v>
      </c>
      <c r="E18" s="128"/>
      <c r="F18" s="128"/>
      <c r="G18" s="128"/>
      <c r="H18" s="128"/>
      <c r="I18" s="128"/>
      <c r="J18" s="128"/>
      <c r="K18" s="128"/>
      <c r="L18" s="128"/>
      <c r="M18" s="128"/>
      <c r="N18" s="128"/>
    </row>
    <row r="19" spans="1:14" s="6" customFormat="1" ht="20.2" customHeight="1" x14ac:dyDescent="0.55000000000000004">
      <c r="A19" s="176" t="s">
        <v>21</v>
      </c>
      <c r="B19" s="23" t="s">
        <v>237</v>
      </c>
      <c r="C19" s="63">
        <v>13</v>
      </c>
      <c r="D19" s="17">
        <f>SUM(E19:N19)</f>
        <v>0</v>
      </c>
      <c r="E19" s="128"/>
      <c r="F19" s="128"/>
      <c r="G19" s="128"/>
      <c r="H19" s="128"/>
      <c r="I19" s="128"/>
      <c r="J19" s="128"/>
      <c r="K19" s="128"/>
      <c r="L19" s="128"/>
      <c r="M19" s="128"/>
      <c r="N19" s="128"/>
    </row>
    <row r="20" spans="1:14" s="6" customFormat="1" ht="20.2" customHeight="1" x14ac:dyDescent="0.55000000000000004">
      <c r="A20" s="176" t="s">
        <v>22</v>
      </c>
      <c r="B20" s="164" t="s">
        <v>278</v>
      </c>
      <c r="C20" s="63">
        <v>13</v>
      </c>
      <c r="D20" s="17">
        <f>SUM(E20:N20)</f>
        <v>0</v>
      </c>
      <c r="E20" s="128"/>
      <c r="F20" s="128"/>
      <c r="G20" s="128"/>
      <c r="H20" s="128"/>
      <c r="I20" s="128"/>
      <c r="J20" s="128"/>
      <c r="K20" s="128"/>
      <c r="L20" s="128"/>
      <c r="M20" s="128"/>
      <c r="N20" s="128"/>
    </row>
    <row r="21" spans="1:14" s="6" customFormat="1" ht="20.2" customHeight="1" x14ac:dyDescent="0.55000000000000004">
      <c r="A21" s="176" t="s">
        <v>51</v>
      </c>
      <c r="B21" s="164" t="s">
        <v>133</v>
      </c>
      <c r="C21" s="63">
        <v>13</v>
      </c>
      <c r="D21" s="17">
        <f>SUM(E21:N21)</f>
        <v>0</v>
      </c>
      <c r="E21" s="128"/>
      <c r="F21" s="128"/>
      <c r="G21" s="128"/>
      <c r="H21" s="128"/>
      <c r="I21" s="128"/>
      <c r="J21" s="128"/>
      <c r="K21" s="128"/>
      <c r="L21" s="128"/>
      <c r="M21" s="128"/>
      <c r="N21" s="128"/>
    </row>
    <row r="22" spans="1:14" s="6" customFormat="1" ht="20.2" customHeight="1" x14ac:dyDescent="0.55000000000000004">
      <c r="A22" s="176" t="s">
        <v>52</v>
      </c>
      <c r="B22" s="62" t="s">
        <v>134</v>
      </c>
      <c r="C22" s="63">
        <v>13</v>
      </c>
      <c r="D22" s="9">
        <f>SUM(E22:N22)</f>
        <v>0</v>
      </c>
      <c r="E22" s="9">
        <f>E23 - E24</f>
        <v>0</v>
      </c>
      <c r="F22" s="9">
        <f t="shared" ref="F22:N22" si="3">F23 - F24</f>
        <v>0</v>
      </c>
      <c r="G22" s="9">
        <f t="shared" si="3"/>
        <v>0</v>
      </c>
      <c r="H22" s="9">
        <f t="shared" si="3"/>
        <v>0</v>
      </c>
      <c r="I22" s="9">
        <f t="shared" si="3"/>
        <v>0</v>
      </c>
      <c r="J22" s="9">
        <f t="shared" si="3"/>
        <v>0</v>
      </c>
      <c r="K22" s="9">
        <f t="shared" si="3"/>
        <v>0</v>
      </c>
      <c r="L22" s="9">
        <f t="shared" si="3"/>
        <v>0</v>
      </c>
      <c r="M22" s="9">
        <f t="shared" si="3"/>
        <v>0</v>
      </c>
      <c r="N22" s="9">
        <f t="shared" si="3"/>
        <v>0</v>
      </c>
    </row>
    <row r="23" spans="1:14" s="6" customFormat="1" ht="20.5" customHeight="1" x14ac:dyDescent="0.55000000000000004">
      <c r="A23" s="176" t="s">
        <v>53</v>
      </c>
      <c r="B23" s="163" t="s">
        <v>238</v>
      </c>
      <c r="C23" s="63">
        <v>13</v>
      </c>
      <c r="D23" s="9">
        <f t="shared" ref="D23:D24" si="4">SUM(E23:N23)</f>
        <v>0</v>
      </c>
      <c r="E23" s="128"/>
      <c r="F23" s="128"/>
      <c r="G23" s="128"/>
      <c r="H23" s="128"/>
      <c r="I23" s="128"/>
      <c r="J23" s="128"/>
      <c r="K23" s="128"/>
      <c r="L23" s="128"/>
      <c r="M23" s="128"/>
      <c r="N23" s="128"/>
    </row>
    <row r="24" spans="1:14" s="6" customFormat="1" ht="20.5" customHeight="1" x14ac:dyDescent="0.55000000000000004">
      <c r="A24" s="176" t="s">
        <v>54</v>
      </c>
      <c r="B24" s="163" t="s">
        <v>239</v>
      </c>
      <c r="C24" s="63">
        <v>13</v>
      </c>
      <c r="D24" s="9">
        <f t="shared" si="4"/>
        <v>0</v>
      </c>
      <c r="E24" s="128"/>
      <c r="F24" s="128"/>
      <c r="G24" s="128"/>
      <c r="H24" s="128"/>
      <c r="I24" s="128"/>
      <c r="J24" s="128"/>
      <c r="K24" s="128"/>
      <c r="L24" s="128"/>
      <c r="M24" s="128"/>
      <c r="N24" s="128"/>
    </row>
    <row r="25" spans="1:14" s="6" customFormat="1" ht="20.2" customHeight="1" x14ac:dyDescent="0.55000000000000004">
      <c r="A25" s="176" t="s">
        <v>55</v>
      </c>
      <c r="B25" s="23" t="s">
        <v>240</v>
      </c>
      <c r="C25" s="63">
        <v>13</v>
      </c>
      <c r="D25" s="9">
        <f xml:space="preserve"> (D10 - D22)</f>
        <v>0</v>
      </c>
      <c r="E25" s="128"/>
      <c r="F25" s="128"/>
      <c r="G25" s="128"/>
      <c r="H25" s="128"/>
      <c r="I25" s="128"/>
      <c r="J25" s="128"/>
      <c r="K25" s="128"/>
      <c r="L25" s="128"/>
      <c r="M25" s="128"/>
      <c r="N25" s="128"/>
    </row>
    <row r="26" spans="1:14" s="6" customFormat="1" ht="20.2" customHeight="1" x14ac:dyDescent="0.55000000000000004">
      <c r="A26" s="176" t="s">
        <v>56</v>
      </c>
      <c r="B26" s="23" t="s">
        <v>268</v>
      </c>
      <c r="C26" s="63"/>
      <c r="D26" s="17">
        <f xml:space="preserve"> ABS(D18 - SUM(D19:D21) - D25)</f>
        <v>0</v>
      </c>
      <c r="E26" s="179"/>
      <c r="F26" s="180"/>
      <c r="G26" s="180"/>
      <c r="H26" s="180"/>
      <c r="I26" s="180"/>
      <c r="J26" s="180"/>
      <c r="K26" s="180"/>
      <c r="L26" s="180"/>
      <c r="M26" s="180"/>
      <c r="N26" s="67"/>
    </row>
    <row r="27" spans="1:14" ht="20.2" customHeight="1" x14ac:dyDescent="0.55000000000000004">
      <c r="B27" s="23"/>
      <c r="C27" s="65"/>
      <c r="D27" s="17"/>
      <c r="E27" s="66"/>
      <c r="F27" s="66"/>
      <c r="G27" s="66"/>
      <c r="H27" s="66"/>
      <c r="I27" s="66"/>
      <c r="J27" s="66"/>
      <c r="K27" s="66"/>
      <c r="L27" s="66"/>
      <c r="M27" s="66"/>
      <c r="N27" s="67"/>
    </row>
    <row r="28" spans="1:14" ht="20.2" customHeight="1" x14ac:dyDescent="0.55000000000000004">
      <c r="A28" s="5" t="s">
        <v>32</v>
      </c>
      <c r="B28" s="48" t="s">
        <v>119</v>
      </c>
      <c r="C28" s="49"/>
      <c r="D28" s="50"/>
      <c r="E28" s="51"/>
      <c r="F28" s="51"/>
      <c r="G28" s="51"/>
      <c r="H28" s="51"/>
      <c r="I28" s="51"/>
      <c r="J28" s="51"/>
      <c r="K28" s="51"/>
      <c r="L28" s="51"/>
      <c r="M28" s="51"/>
      <c r="N28" s="52"/>
    </row>
    <row r="29" spans="1:14" ht="20.5" customHeight="1" x14ac:dyDescent="0.55000000000000004">
      <c r="A29" s="5" t="s">
        <v>33</v>
      </c>
      <c r="B29" s="116" t="s">
        <v>277</v>
      </c>
      <c r="C29" s="32"/>
      <c r="D29" s="9">
        <f t="shared" ref="D29:D30" si="5">SUM(E29:N29)</f>
        <v>0</v>
      </c>
      <c r="E29" s="128"/>
      <c r="F29" s="128"/>
      <c r="G29" s="128"/>
      <c r="H29" s="128"/>
      <c r="I29" s="128"/>
      <c r="J29" s="128"/>
      <c r="K29" s="128"/>
      <c r="L29" s="128"/>
      <c r="M29" s="128"/>
      <c r="N29" s="128"/>
    </row>
    <row r="30" spans="1:14" ht="20.5" customHeight="1" x14ac:dyDescent="0.55000000000000004">
      <c r="A30" s="5" t="s">
        <v>34</v>
      </c>
      <c r="B30" s="116" t="s">
        <v>135</v>
      </c>
      <c r="C30" s="32"/>
      <c r="D30" s="9">
        <f t="shared" si="5"/>
        <v>0</v>
      </c>
      <c r="E30" s="128"/>
      <c r="F30" s="128"/>
      <c r="G30" s="128"/>
      <c r="H30" s="128"/>
      <c r="I30" s="128"/>
      <c r="J30" s="128"/>
      <c r="K30" s="128"/>
      <c r="L30" s="128"/>
      <c r="M30" s="128"/>
      <c r="N30" s="128"/>
    </row>
    <row r="31" spans="1:14" ht="20.2" customHeight="1" x14ac:dyDescent="0.55000000000000004">
      <c r="B31" s="190"/>
    </row>
    <row r="32" spans="1:14" ht="20.2" customHeight="1" x14ac:dyDescent="0.55000000000000004"/>
    <row r="33" ht="20.2" customHeight="1" x14ac:dyDescent="0.55000000000000004"/>
    <row r="34" ht="20.2" customHeight="1" x14ac:dyDescent="0.55000000000000004"/>
    <row r="35" ht="20.2" customHeight="1" x14ac:dyDescent="0.55000000000000004"/>
    <row r="36" ht="20.2" customHeight="1" x14ac:dyDescent="0.55000000000000004"/>
    <row r="37" ht="20.2" customHeight="1" x14ac:dyDescent="0.55000000000000004"/>
    <row r="38" ht="20.2" customHeight="1" x14ac:dyDescent="0.55000000000000004"/>
  </sheetData>
  <mergeCells count="2">
    <mergeCell ref="B1:C1"/>
    <mergeCell ref="B2:C2"/>
  </mergeCells>
  <phoneticPr fontId="13" type="noConversion"/>
  <hyperlinks>
    <hyperlink ref="B1:C1" location="'Schedule Listing'!A1" display="Return to Schedule Listing" xr:uid="{4CFAE465-B929-44A3-BBA2-875E87E1F62F}"/>
  </hyperlinks>
  <pageMargins left="0.23622047244094491" right="0.23622047244094491" top="0.74803149606299213" bottom="0.74803149606299213" header="0.31496062992125984" footer="0.31496062992125984"/>
  <pageSetup paperSize="5" scale="56" orientation="landscape" verticalDpi="4294967295" r:id="rId1"/>
  <headerFooter>
    <oddHeader>&amp;R&amp;"Calibri"&amp;10&amp;K000000 Protected B - External Sharing / Protégé B - Partage externe&amp;1#_x000D_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BF05D-CD6C-496B-9E8D-D609D7FA6C61}">
  <dimension ref="A1:S49"/>
  <sheetViews>
    <sheetView zoomScale="85" zoomScaleNormal="85" workbookViewId="0">
      <selection sqref="A1:B1"/>
    </sheetView>
  </sheetViews>
  <sheetFormatPr defaultColWidth="8.734375" defaultRowHeight="14.4" x14ac:dyDescent="0.55000000000000004"/>
  <cols>
    <col min="1" max="1" width="31.734375" customWidth="1"/>
    <col min="2" max="2" width="29.15625" customWidth="1"/>
    <col min="3" max="3" width="37.47265625" bestFit="1" customWidth="1"/>
    <col min="4" max="4" width="25.5234375" customWidth="1"/>
    <col min="5" max="5" width="27" customWidth="1"/>
    <col min="6" max="6" width="19" customWidth="1"/>
    <col min="7" max="7" width="22.5234375" customWidth="1"/>
    <col min="8" max="8" width="24" customWidth="1"/>
    <col min="9" max="9" width="22.47265625" customWidth="1"/>
    <col min="10" max="10" width="25.5234375" customWidth="1"/>
    <col min="11" max="11" width="35.26171875" customWidth="1"/>
    <col min="12" max="13" width="20.5234375" customWidth="1"/>
    <col min="14" max="14" width="40.5234375" customWidth="1"/>
    <col min="16" max="21" width="13.7890625" customWidth="1"/>
  </cols>
  <sheetData>
    <row r="1" spans="1:19" ht="20.2" customHeight="1" x14ac:dyDescent="0.6">
      <c r="A1" s="252" t="s">
        <v>99</v>
      </c>
      <c r="B1" s="252"/>
      <c r="H1" s="110"/>
      <c r="I1" s="110"/>
      <c r="J1" s="110"/>
    </row>
    <row r="2" spans="1:19" ht="20.2" customHeight="1" x14ac:dyDescent="0.55000000000000004">
      <c r="A2" s="260" t="s">
        <v>168</v>
      </c>
      <c r="B2" s="260"/>
    </row>
    <row r="3" spans="1:19" ht="20.2" customHeight="1" x14ac:dyDescent="0.55000000000000004"/>
    <row r="4" spans="1:19" ht="20.2" customHeight="1" x14ac:dyDescent="0.75">
      <c r="A4" s="281" t="s">
        <v>165</v>
      </c>
      <c r="B4" s="281"/>
      <c r="C4" s="281"/>
      <c r="D4" s="281"/>
      <c r="E4" s="281"/>
      <c r="F4" s="281"/>
      <c r="G4" s="281"/>
      <c r="H4" s="281"/>
      <c r="I4" s="281"/>
      <c r="J4" s="281"/>
      <c r="K4" s="281"/>
      <c r="L4" s="281"/>
      <c r="M4" s="281"/>
      <c r="N4" s="281"/>
      <c r="O4" s="281"/>
      <c r="P4" s="281"/>
      <c r="Q4" s="281"/>
      <c r="R4" s="281"/>
      <c r="S4" s="281"/>
    </row>
    <row r="5" spans="1:19" ht="51" customHeight="1" x14ac:dyDescent="0.55000000000000004">
      <c r="A5" s="203" t="s">
        <v>136</v>
      </c>
      <c r="B5" s="212" t="s">
        <v>241</v>
      </c>
      <c r="C5" s="212" t="s">
        <v>166</v>
      </c>
      <c r="D5" s="213" t="s">
        <v>242</v>
      </c>
      <c r="E5" s="213" t="s">
        <v>243</v>
      </c>
      <c r="F5" s="204" t="s">
        <v>139</v>
      </c>
      <c r="G5" s="204" t="s">
        <v>244</v>
      </c>
      <c r="H5" s="204" t="s">
        <v>245</v>
      </c>
      <c r="I5" s="204" t="s">
        <v>246</v>
      </c>
      <c r="J5" s="203" t="s">
        <v>167</v>
      </c>
      <c r="K5" s="203" t="s">
        <v>247</v>
      </c>
      <c r="L5" s="203" t="s">
        <v>248</v>
      </c>
      <c r="M5" s="205" t="s">
        <v>269</v>
      </c>
      <c r="N5" s="282" t="s">
        <v>249</v>
      </c>
      <c r="O5" s="283"/>
      <c r="P5" s="283"/>
      <c r="Q5" s="283"/>
      <c r="R5" s="283"/>
      <c r="S5" s="284"/>
    </row>
    <row r="6" spans="1:19" ht="20.2" customHeight="1" x14ac:dyDescent="0.55000000000000004">
      <c r="A6" s="79" t="s">
        <v>250</v>
      </c>
      <c r="B6" s="79"/>
      <c r="C6" s="79"/>
      <c r="D6" s="79"/>
      <c r="E6" s="79"/>
      <c r="F6" s="79"/>
      <c r="G6" s="79"/>
      <c r="H6" s="79"/>
      <c r="I6" s="79"/>
      <c r="J6" s="220"/>
      <c r="K6" s="220"/>
      <c r="L6" s="121" t="e">
        <f>VLOOKUP(G6, Inputs!$M$2:$N$53, 2, FALSE)</f>
        <v>#N/A</v>
      </c>
      <c r="M6" s="133" t="e">
        <f>L6*K6</f>
        <v>#N/A</v>
      </c>
      <c r="N6" s="270"/>
      <c r="O6" s="271"/>
      <c r="P6" s="271"/>
      <c r="Q6" s="271"/>
      <c r="R6" s="271"/>
      <c r="S6" s="272"/>
    </row>
    <row r="7" spans="1:19" ht="20.2" customHeight="1" x14ac:dyDescent="0.55000000000000004">
      <c r="A7" s="79"/>
      <c r="B7" s="79"/>
      <c r="C7" s="79"/>
      <c r="D7" s="79"/>
      <c r="E7" s="79"/>
      <c r="F7" s="79"/>
      <c r="G7" s="79"/>
      <c r="H7" s="79"/>
      <c r="I7" s="79"/>
      <c r="J7" s="220"/>
      <c r="K7" s="220"/>
      <c r="L7" s="121" t="e">
        <f>VLOOKUP(G7, Inputs!$M$2:$N$53, 2, FALSE)</f>
        <v>#N/A</v>
      </c>
      <c r="M7" s="133" t="e">
        <f>L7*K7</f>
        <v>#N/A</v>
      </c>
      <c r="N7" s="270"/>
      <c r="O7" s="271"/>
      <c r="P7" s="271"/>
      <c r="Q7" s="271"/>
      <c r="R7" s="271"/>
      <c r="S7" s="272"/>
    </row>
    <row r="8" spans="1:19" ht="20.2" customHeight="1" x14ac:dyDescent="0.55000000000000004">
      <c r="A8" s="79"/>
      <c r="B8" s="79"/>
      <c r="C8" s="79"/>
      <c r="D8" s="79"/>
      <c r="E8" s="79"/>
      <c r="F8" s="79"/>
      <c r="G8" s="79"/>
      <c r="H8" s="79"/>
      <c r="I8" s="79"/>
      <c r="J8" s="220"/>
      <c r="K8" s="220"/>
      <c r="L8" s="121" t="e">
        <f>VLOOKUP(G8, Inputs!$M$2:$N$53, 2, FALSE)</f>
        <v>#N/A</v>
      </c>
      <c r="M8" s="133" t="e">
        <f>L8*K8</f>
        <v>#N/A</v>
      </c>
      <c r="N8" s="270"/>
      <c r="O8" s="271"/>
      <c r="P8" s="271"/>
      <c r="Q8" s="271"/>
      <c r="R8" s="271"/>
      <c r="S8" s="272"/>
    </row>
    <row r="9" spans="1:19" ht="20.2" customHeight="1" x14ac:dyDescent="0.55000000000000004">
      <c r="A9" s="79"/>
      <c r="B9" s="79"/>
      <c r="C9" s="79"/>
      <c r="D9" s="79"/>
      <c r="E9" s="79"/>
      <c r="F9" s="79"/>
      <c r="G9" s="79"/>
      <c r="H9" s="79"/>
      <c r="I9" s="79"/>
      <c r="J9" s="220"/>
      <c r="K9" s="220"/>
      <c r="L9" s="121" t="e">
        <f>VLOOKUP(G9, Inputs!$M$2:$N$53, 2, FALSE)</f>
        <v>#N/A</v>
      </c>
      <c r="M9" s="133" t="e">
        <f t="shared" ref="M9:M21" si="0">L9*K9</f>
        <v>#N/A</v>
      </c>
      <c r="N9" s="270"/>
      <c r="O9" s="271"/>
      <c r="P9" s="271"/>
      <c r="Q9" s="271"/>
      <c r="R9" s="271"/>
      <c r="S9" s="272"/>
    </row>
    <row r="10" spans="1:19" ht="20.2" customHeight="1" x14ac:dyDescent="0.55000000000000004">
      <c r="A10" s="79"/>
      <c r="B10" s="79"/>
      <c r="C10" s="79"/>
      <c r="D10" s="79"/>
      <c r="E10" s="79"/>
      <c r="F10" s="79"/>
      <c r="G10" s="79"/>
      <c r="H10" s="79"/>
      <c r="I10" s="79"/>
      <c r="J10" s="220"/>
      <c r="K10" s="220"/>
      <c r="L10" s="121" t="e">
        <f>VLOOKUP(G10, Inputs!$M$2:$N$53, 2, FALSE)</f>
        <v>#N/A</v>
      </c>
      <c r="M10" s="133" t="e">
        <f t="shared" si="0"/>
        <v>#N/A</v>
      </c>
      <c r="N10" s="270"/>
      <c r="O10" s="271"/>
      <c r="P10" s="271"/>
      <c r="Q10" s="271"/>
      <c r="R10" s="271"/>
      <c r="S10" s="272"/>
    </row>
    <row r="11" spans="1:19" ht="20.2" customHeight="1" x14ac:dyDescent="0.55000000000000004">
      <c r="A11" s="79"/>
      <c r="B11" s="79"/>
      <c r="C11" s="79"/>
      <c r="D11" s="79"/>
      <c r="E11" s="79"/>
      <c r="F11" s="79"/>
      <c r="G11" s="79"/>
      <c r="H11" s="79"/>
      <c r="I11" s="79"/>
      <c r="J11" s="220"/>
      <c r="K11" s="220"/>
      <c r="L11" s="121" t="e">
        <f>VLOOKUP(G11, Inputs!$M$2:$N$53, 2, FALSE)</f>
        <v>#N/A</v>
      </c>
      <c r="M11" s="133" t="e">
        <f t="shared" si="0"/>
        <v>#N/A</v>
      </c>
      <c r="N11" s="270"/>
      <c r="O11" s="271"/>
      <c r="P11" s="271"/>
      <c r="Q11" s="271"/>
      <c r="R11" s="271"/>
      <c r="S11" s="272"/>
    </row>
    <row r="12" spans="1:19" ht="20.2" customHeight="1" x14ac:dyDescent="0.55000000000000004">
      <c r="A12" s="79"/>
      <c r="B12" s="79"/>
      <c r="C12" s="79"/>
      <c r="D12" s="79"/>
      <c r="E12" s="79"/>
      <c r="F12" s="79"/>
      <c r="G12" s="79"/>
      <c r="H12" s="79"/>
      <c r="I12" s="79"/>
      <c r="J12" s="220"/>
      <c r="K12" s="220"/>
      <c r="L12" s="121" t="e">
        <f>VLOOKUP(G12, Inputs!$M$2:$N$53, 2, FALSE)</f>
        <v>#N/A</v>
      </c>
      <c r="M12" s="133" t="e">
        <f t="shared" si="0"/>
        <v>#N/A</v>
      </c>
      <c r="N12" s="270"/>
      <c r="O12" s="271"/>
      <c r="P12" s="271"/>
      <c r="Q12" s="271"/>
      <c r="R12" s="271"/>
      <c r="S12" s="272"/>
    </row>
    <row r="13" spans="1:19" ht="20.2" customHeight="1" x14ac:dyDescent="0.55000000000000004">
      <c r="A13" s="79"/>
      <c r="B13" s="79"/>
      <c r="C13" s="79"/>
      <c r="D13" s="79"/>
      <c r="E13" s="79"/>
      <c r="F13" s="79"/>
      <c r="G13" s="79"/>
      <c r="H13" s="79"/>
      <c r="I13" s="79"/>
      <c r="J13" s="220"/>
      <c r="K13" s="220"/>
      <c r="L13" s="121" t="e">
        <f>VLOOKUP(G13, Inputs!$M$2:$N$53, 2, FALSE)</f>
        <v>#N/A</v>
      </c>
      <c r="M13" s="133" t="e">
        <f t="shared" si="0"/>
        <v>#N/A</v>
      </c>
      <c r="N13" s="270"/>
      <c r="O13" s="271"/>
      <c r="P13" s="271"/>
      <c r="Q13" s="271"/>
      <c r="R13" s="271"/>
      <c r="S13" s="272"/>
    </row>
    <row r="14" spans="1:19" ht="20.2" customHeight="1" x14ac:dyDescent="0.55000000000000004">
      <c r="A14" s="79"/>
      <c r="B14" s="79"/>
      <c r="C14" s="79"/>
      <c r="D14" s="79"/>
      <c r="E14" s="79"/>
      <c r="F14" s="79"/>
      <c r="G14" s="79"/>
      <c r="H14" s="79"/>
      <c r="I14" s="79"/>
      <c r="J14" s="220"/>
      <c r="K14" s="220"/>
      <c r="L14" s="121" t="e">
        <f>VLOOKUP(G14, Inputs!$M$2:$N$53, 2, FALSE)</f>
        <v>#N/A</v>
      </c>
      <c r="M14" s="133" t="e">
        <f t="shared" si="0"/>
        <v>#N/A</v>
      </c>
      <c r="N14" s="270"/>
      <c r="O14" s="271"/>
      <c r="P14" s="271"/>
      <c r="Q14" s="271"/>
      <c r="R14" s="271"/>
      <c r="S14" s="272"/>
    </row>
    <row r="15" spans="1:19" ht="20.2" customHeight="1" x14ac:dyDescent="0.55000000000000004">
      <c r="A15" s="79"/>
      <c r="B15" s="79"/>
      <c r="C15" s="79"/>
      <c r="D15" s="79"/>
      <c r="E15" s="79"/>
      <c r="F15" s="79"/>
      <c r="G15" s="79"/>
      <c r="H15" s="79"/>
      <c r="I15" s="79"/>
      <c r="J15" s="220"/>
      <c r="K15" s="220"/>
      <c r="L15" s="121" t="e">
        <f>VLOOKUP(G15, Inputs!$M$2:$N$53, 2, FALSE)</f>
        <v>#N/A</v>
      </c>
      <c r="M15" s="133" t="e">
        <f t="shared" si="0"/>
        <v>#N/A</v>
      </c>
      <c r="N15" s="270"/>
      <c r="O15" s="271"/>
      <c r="P15" s="271"/>
      <c r="Q15" s="271"/>
      <c r="R15" s="271"/>
      <c r="S15" s="272"/>
    </row>
    <row r="16" spans="1:19" ht="20.2" customHeight="1" x14ac:dyDescent="0.55000000000000004">
      <c r="A16" s="79"/>
      <c r="B16" s="79"/>
      <c r="C16" s="79"/>
      <c r="D16" s="79"/>
      <c r="E16" s="79"/>
      <c r="F16" s="79"/>
      <c r="G16" s="79"/>
      <c r="H16" s="79"/>
      <c r="I16" s="79"/>
      <c r="J16" s="220"/>
      <c r="K16" s="220"/>
      <c r="L16" s="121" t="e">
        <f>VLOOKUP(G16, Inputs!$M$2:$N$53, 2, FALSE)</f>
        <v>#N/A</v>
      </c>
      <c r="M16" s="133" t="e">
        <f t="shared" si="0"/>
        <v>#N/A</v>
      </c>
      <c r="N16" s="270"/>
      <c r="O16" s="271"/>
      <c r="P16" s="271"/>
      <c r="Q16" s="271"/>
      <c r="R16" s="271"/>
      <c r="S16" s="272"/>
    </row>
    <row r="17" spans="1:19" ht="20.2" customHeight="1" x14ac:dyDescent="0.55000000000000004">
      <c r="A17" s="79"/>
      <c r="B17" s="79"/>
      <c r="C17" s="79"/>
      <c r="D17" s="79"/>
      <c r="E17" s="79"/>
      <c r="F17" s="79"/>
      <c r="G17" s="79"/>
      <c r="H17" s="79"/>
      <c r="I17" s="79"/>
      <c r="J17" s="220"/>
      <c r="K17" s="220"/>
      <c r="L17" s="121" t="e">
        <f>VLOOKUP(G17, Inputs!$M$2:$N$53, 2, FALSE)</f>
        <v>#N/A</v>
      </c>
      <c r="M17" s="133" t="e">
        <f t="shared" si="0"/>
        <v>#N/A</v>
      </c>
      <c r="N17" s="270"/>
      <c r="O17" s="271"/>
      <c r="P17" s="271"/>
      <c r="Q17" s="271"/>
      <c r="R17" s="271"/>
      <c r="S17" s="272"/>
    </row>
    <row r="18" spans="1:19" ht="20.2" customHeight="1" x14ac:dyDescent="0.55000000000000004">
      <c r="A18" s="79"/>
      <c r="B18" s="79"/>
      <c r="C18" s="79"/>
      <c r="D18" s="79"/>
      <c r="E18" s="79"/>
      <c r="F18" s="79"/>
      <c r="G18" s="79"/>
      <c r="H18" s="79"/>
      <c r="I18" s="79"/>
      <c r="J18" s="220"/>
      <c r="K18" s="220"/>
      <c r="L18" s="121" t="e">
        <f>VLOOKUP(G18, Inputs!$M$2:$N$53, 2, FALSE)</f>
        <v>#N/A</v>
      </c>
      <c r="M18" s="133" t="e">
        <f t="shared" si="0"/>
        <v>#N/A</v>
      </c>
      <c r="N18" s="270"/>
      <c r="O18" s="271"/>
      <c r="P18" s="271"/>
      <c r="Q18" s="271"/>
      <c r="R18" s="271"/>
      <c r="S18" s="272"/>
    </row>
    <row r="19" spans="1:19" ht="20.2" customHeight="1" x14ac:dyDescent="0.55000000000000004">
      <c r="A19" s="79"/>
      <c r="B19" s="79"/>
      <c r="C19" s="79"/>
      <c r="D19" s="79"/>
      <c r="E19" s="79"/>
      <c r="F19" s="79"/>
      <c r="G19" s="79"/>
      <c r="H19" s="79"/>
      <c r="I19" s="79"/>
      <c r="J19" s="220"/>
      <c r="K19" s="220"/>
      <c r="L19" s="121" t="e">
        <f>VLOOKUP(G19, Inputs!$M$2:$N$53, 2, FALSE)</f>
        <v>#N/A</v>
      </c>
      <c r="M19" s="133" t="e">
        <f t="shared" si="0"/>
        <v>#N/A</v>
      </c>
      <c r="N19" s="270"/>
      <c r="O19" s="271"/>
      <c r="P19" s="271"/>
      <c r="Q19" s="271"/>
      <c r="R19" s="271"/>
      <c r="S19" s="272"/>
    </row>
    <row r="20" spans="1:19" ht="20.2" customHeight="1" x14ac:dyDescent="0.55000000000000004">
      <c r="A20" s="79"/>
      <c r="B20" s="79"/>
      <c r="C20" s="79"/>
      <c r="D20" s="79"/>
      <c r="E20" s="79"/>
      <c r="F20" s="79"/>
      <c r="G20" s="79"/>
      <c r="H20" s="79"/>
      <c r="I20" s="79"/>
      <c r="J20" s="220"/>
      <c r="K20" s="220"/>
      <c r="L20" s="121" t="e">
        <f>VLOOKUP(G20, Inputs!$M$2:$N$53, 2, FALSE)</f>
        <v>#N/A</v>
      </c>
      <c r="M20" s="133" t="e">
        <f t="shared" si="0"/>
        <v>#N/A</v>
      </c>
      <c r="N20" s="270"/>
      <c r="O20" s="271"/>
      <c r="P20" s="271"/>
      <c r="Q20" s="271"/>
      <c r="R20" s="271"/>
      <c r="S20" s="272"/>
    </row>
    <row r="21" spans="1:19" ht="20.2" customHeight="1" x14ac:dyDescent="0.55000000000000004">
      <c r="A21" s="79"/>
      <c r="B21" s="79"/>
      <c r="C21" s="79"/>
      <c r="D21" s="79"/>
      <c r="E21" s="79"/>
      <c r="F21" s="79"/>
      <c r="G21" s="79"/>
      <c r="H21" s="79"/>
      <c r="I21" s="79"/>
      <c r="J21" s="220"/>
      <c r="K21" s="220"/>
      <c r="L21" s="121" t="e">
        <f>VLOOKUP(G21, Inputs!$M$2:$N$53, 2, FALSE)</f>
        <v>#N/A</v>
      </c>
      <c r="M21" s="133" t="e">
        <f t="shared" si="0"/>
        <v>#N/A</v>
      </c>
      <c r="N21" s="270"/>
      <c r="O21" s="271"/>
      <c r="P21" s="271"/>
      <c r="Q21" s="271"/>
      <c r="R21" s="271"/>
      <c r="S21" s="272"/>
    </row>
    <row r="22" spans="1:19" ht="20.2" customHeight="1" x14ac:dyDescent="0.55000000000000004">
      <c r="A22" s="84"/>
      <c r="B22" s="85"/>
      <c r="C22" s="85"/>
      <c r="D22" s="85"/>
      <c r="E22" s="85"/>
      <c r="F22" s="85"/>
      <c r="G22" s="85"/>
      <c r="H22" s="85"/>
      <c r="I22" s="86"/>
      <c r="J22" s="279" t="s">
        <v>281</v>
      </c>
      <c r="K22" s="280"/>
      <c r="L22" s="132"/>
      <c r="M22" s="117">
        <f>SUMIF(C6:C21, "Filiale déconsolidée réglementée par un organisme étranger ", M6:M21)</f>
        <v>0</v>
      </c>
      <c r="N22" s="285"/>
      <c r="O22" s="286"/>
      <c r="P22" s="286"/>
      <c r="Q22" s="286"/>
      <c r="R22" s="286"/>
      <c r="S22" s="287"/>
    </row>
    <row r="23" spans="1:19" ht="20.2" customHeight="1" x14ac:dyDescent="0.55000000000000004">
      <c r="A23" s="87"/>
      <c r="B23" s="88"/>
      <c r="C23" s="88"/>
      <c r="D23" s="88"/>
      <c r="E23" s="88"/>
      <c r="F23" s="88"/>
      <c r="G23" s="88"/>
      <c r="H23" s="88"/>
      <c r="I23" s="89"/>
      <c r="J23" s="279" t="s">
        <v>195</v>
      </c>
      <c r="K23" s="280"/>
      <c r="L23" s="136"/>
      <c r="M23" s="115">
        <f>SUMIF(C6:C21, TRIM(_FARC), M6:M21)</f>
        <v>0</v>
      </c>
      <c r="N23" s="273"/>
      <c r="O23" s="274"/>
      <c r="P23" s="274"/>
      <c r="Q23" s="274"/>
      <c r="R23" s="274"/>
      <c r="S23" s="275"/>
    </row>
    <row r="24" spans="1:19" ht="20.2" customHeight="1" x14ac:dyDescent="0.55000000000000004">
      <c r="A24" s="87"/>
      <c r="B24" s="88"/>
      <c r="C24" s="88"/>
      <c r="D24" s="88"/>
      <c r="E24" s="88"/>
      <c r="F24" s="88"/>
      <c r="G24" s="88"/>
      <c r="H24" s="88"/>
      <c r="I24" s="89"/>
      <c r="J24" s="279" t="s">
        <v>141</v>
      </c>
      <c r="K24" s="280"/>
      <c r="L24" s="136"/>
      <c r="M24" s="115">
        <f>SUMIF(C6:C21, TRIM(_FOBR), M6:M21)</f>
        <v>0</v>
      </c>
      <c r="N24" s="273"/>
      <c r="O24" s="274"/>
      <c r="P24" s="274"/>
      <c r="Q24" s="274"/>
      <c r="R24" s="274"/>
      <c r="S24" s="275"/>
    </row>
    <row r="25" spans="1:19" ht="20.2" customHeight="1" x14ac:dyDescent="0.55000000000000004">
      <c r="A25" s="90"/>
      <c r="B25" s="91"/>
      <c r="C25" s="91"/>
      <c r="D25" s="91"/>
      <c r="E25" s="91"/>
      <c r="F25" s="91"/>
      <c r="G25" s="91"/>
      <c r="H25" s="91"/>
      <c r="I25" s="92"/>
      <c r="J25" s="279" t="s">
        <v>251</v>
      </c>
      <c r="K25" s="280"/>
      <c r="L25" s="136"/>
      <c r="M25" s="115">
        <f>SUM(M22:M24)</f>
        <v>0</v>
      </c>
      <c r="N25" s="276"/>
      <c r="O25" s="277"/>
      <c r="P25" s="277"/>
      <c r="Q25" s="277"/>
      <c r="R25" s="277"/>
      <c r="S25" s="278"/>
    </row>
    <row r="26" spans="1:19" ht="20.2" customHeight="1" x14ac:dyDescent="0.55000000000000004"/>
    <row r="27" spans="1:19" ht="20.2" customHeight="1" x14ac:dyDescent="0.55000000000000004"/>
    <row r="28" spans="1:19" ht="20.2" customHeight="1" x14ac:dyDescent="0.75">
      <c r="A28" s="281" t="s">
        <v>140</v>
      </c>
      <c r="B28" s="281"/>
      <c r="C28" s="281"/>
      <c r="D28" s="281"/>
      <c r="E28" s="281"/>
      <c r="F28" s="281"/>
      <c r="G28" s="281"/>
      <c r="H28" s="281"/>
      <c r="I28" s="281"/>
      <c r="J28" s="281"/>
      <c r="K28" s="281"/>
      <c r="L28" s="281"/>
      <c r="M28" s="281"/>
      <c r="N28" s="281"/>
      <c r="O28" s="281"/>
      <c r="P28" s="281"/>
      <c r="Q28" s="281"/>
      <c r="R28" s="281"/>
      <c r="S28" s="281"/>
    </row>
    <row r="29" spans="1:19" ht="47.25" customHeight="1" x14ac:dyDescent="0.55000000000000004">
      <c r="A29" s="203" t="s">
        <v>136</v>
      </c>
      <c r="B29" s="212" t="s">
        <v>241</v>
      </c>
      <c r="C29" s="212" t="s">
        <v>166</v>
      </c>
      <c r="D29" s="213" t="s">
        <v>242</v>
      </c>
      <c r="E29" s="213" t="s">
        <v>243</v>
      </c>
      <c r="F29" s="203" t="s">
        <v>248</v>
      </c>
      <c r="G29" s="204" t="s">
        <v>246</v>
      </c>
      <c r="H29" s="203" t="s">
        <v>167</v>
      </c>
      <c r="I29" s="203" t="s">
        <v>247</v>
      </c>
      <c r="J29" s="205" t="s">
        <v>269</v>
      </c>
      <c r="K29" s="282" t="s">
        <v>249</v>
      </c>
      <c r="L29" s="283"/>
      <c r="M29" s="283"/>
      <c r="N29" s="283"/>
      <c r="O29" s="283"/>
      <c r="P29" s="283"/>
      <c r="Q29" s="283"/>
      <c r="R29" s="283"/>
      <c r="S29" s="284"/>
    </row>
    <row r="30" spans="1:19" ht="20.2" customHeight="1" x14ac:dyDescent="0.55000000000000004">
      <c r="A30" s="79" t="s">
        <v>250</v>
      </c>
      <c r="B30" s="79"/>
      <c r="C30" s="79"/>
      <c r="D30" s="79"/>
      <c r="E30" s="79"/>
      <c r="F30" s="144" t="e">
        <f xml:space="preserve"> VLOOKUP($C30, Inputs!$A$2:$B$5, 2, FALSE)</f>
        <v>#N/A</v>
      </c>
      <c r="G30" s="80"/>
      <c r="H30" s="114"/>
      <c r="I30" s="114"/>
      <c r="J30" s="133" t="e">
        <f>IF(OR($F30 = Inputs!$B$2, NOT(ISNUMBER( $F30))), "", F30*I30)</f>
        <v>#N/A</v>
      </c>
      <c r="K30" s="270"/>
      <c r="L30" s="271"/>
      <c r="M30" s="271"/>
      <c r="N30" s="271"/>
      <c r="O30" s="271"/>
      <c r="P30" s="271"/>
      <c r="Q30" s="271"/>
      <c r="R30" s="271"/>
      <c r="S30" s="272"/>
    </row>
    <row r="31" spans="1:19" ht="20.2" customHeight="1" x14ac:dyDescent="0.55000000000000004">
      <c r="A31" s="79"/>
      <c r="B31" s="79"/>
      <c r="C31" s="79"/>
      <c r="D31" s="79"/>
      <c r="E31" s="79"/>
      <c r="F31" s="144" t="e">
        <f xml:space="preserve"> VLOOKUP($C31, Inputs!$A$2:$B$5, 2, FALSE)</f>
        <v>#N/A</v>
      </c>
      <c r="G31" s="80"/>
      <c r="H31" s="114"/>
      <c r="I31" s="114"/>
      <c r="J31" s="133" t="e">
        <f t="shared" ref="J31:J45" si="1">F31*I31</f>
        <v>#N/A</v>
      </c>
      <c r="K31" s="270"/>
      <c r="L31" s="271"/>
      <c r="M31" s="271"/>
      <c r="N31" s="271"/>
      <c r="O31" s="271"/>
      <c r="P31" s="271"/>
      <c r="Q31" s="271"/>
      <c r="R31" s="271"/>
      <c r="S31" s="272"/>
    </row>
    <row r="32" spans="1:19" ht="20.2" customHeight="1" x14ac:dyDescent="0.55000000000000004">
      <c r="A32" s="79"/>
      <c r="B32" s="79"/>
      <c r="C32" s="79"/>
      <c r="D32" s="79"/>
      <c r="E32" s="79"/>
      <c r="F32" s="144" t="e">
        <f xml:space="preserve"> VLOOKUP($C32, Inputs!$A$2:$B$5, 2, FALSE)</f>
        <v>#N/A</v>
      </c>
      <c r="G32" s="80"/>
      <c r="H32" s="114"/>
      <c r="I32" s="114"/>
      <c r="J32" s="133" t="e">
        <f t="shared" si="1"/>
        <v>#N/A</v>
      </c>
      <c r="K32" s="270"/>
      <c r="L32" s="271"/>
      <c r="M32" s="271"/>
      <c r="N32" s="271"/>
      <c r="O32" s="271"/>
      <c r="P32" s="271"/>
      <c r="Q32" s="271"/>
      <c r="R32" s="271"/>
      <c r="S32" s="272"/>
    </row>
    <row r="33" spans="1:19" ht="20.2" customHeight="1" x14ac:dyDescent="0.55000000000000004">
      <c r="A33" s="79"/>
      <c r="B33" s="79"/>
      <c r="C33" s="79"/>
      <c r="D33" s="79"/>
      <c r="E33" s="79"/>
      <c r="F33" s="144" t="e">
        <f xml:space="preserve"> VLOOKUP($C33, Inputs!$A$2:$B$5, 2, FALSE)</f>
        <v>#N/A</v>
      </c>
      <c r="G33" s="80"/>
      <c r="H33" s="114"/>
      <c r="I33" s="114"/>
      <c r="J33" s="133" t="e">
        <f t="shared" si="1"/>
        <v>#N/A</v>
      </c>
      <c r="K33" s="270"/>
      <c r="L33" s="271"/>
      <c r="M33" s="271"/>
      <c r="N33" s="271"/>
      <c r="O33" s="271"/>
      <c r="P33" s="271"/>
      <c r="Q33" s="271"/>
      <c r="R33" s="271"/>
      <c r="S33" s="272"/>
    </row>
    <row r="34" spans="1:19" ht="20.2" customHeight="1" x14ac:dyDescent="0.55000000000000004">
      <c r="A34" s="79"/>
      <c r="B34" s="79"/>
      <c r="C34" s="79"/>
      <c r="D34" s="79"/>
      <c r="E34" s="79"/>
      <c r="F34" s="144" t="e">
        <f xml:space="preserve"> VLOOKUP($C34, Inputs!$A$2:$B$5, 2, FALSE)</f>
        <v>#N/A</v>
      </c>
      <c r="G34" s="80"/>
      <c r="H34" s="114"/>
      <c r="I34" s="114"/>
      <c r="J34" s="133" t="e">
        <f t="shared" si="1"/>
        <v>#N/A</v>
      </c>
      <c r="K34" s="270"/>
      <c r="L34" s="271"/>
      <c r="M34" s="271"/>
      <c r="N34" s="271"/>
      <c r="O34" s="271"/>
      <c r="P34" s="271"/>
      <c r="Q34" s="271"/>
      <c r="R34" s="271"/>
      <c r="S34" s="272"/>
    </row>
    <row r="35" spans="1:19" ht="20.2" customHeight="1" x14ac:dyDescent="0.55000000000000004">
      <c r="A35" s="79"/>
      <c r="B35" s="79"/>
      <c r="C35" s="79"/>
      <c r="D35" s="79"/>
      <c r="E35" s="79"/>
      <c r="F35" s="144" t="e">
        <f xml:space="preserve"> VLOOKUP($C35, Inputs!$A$2:$B$5, 2, FALSE)</f>
        <v>#N/A</v>
      </c>
      <c r="G35" s="80"/>
      <c r="H35" s="114"/>
      <c r="I35" s="114"/>
      <c r="J35" s="133" t="e">
        <f t="shared" si="1"/>
        <v>#N/A</v>
      </c>
      <c r="K35" s="270"/>
      <c r="L35" s="271"/>
      <c r="M35" s="271"/>
      <c r="N35" s="271"/>
      <c r="O35" s="271"/>
      <c r="P35" s="271"/>
      <c r="Q35" s="271"/>
      <c r="R35" s="271"/>
      <c r="S35" s="272"/>
    </row>
    <row r="36" spans="1:19" ht="20.2" customHeight="1" x14ac:dyDescent="0.55000000000000004">
      <c r="A36" s="79"/>
      <c r="B36" s="79"/>
      <c r="C36" s="79"/>
      <c r="D36" s="79"/>
      <c r="E36" s="79"/>
      <c r="F36" s="144" t="e">
        <f xml:space="preserve"> VLOOKUP($C36, Inputs!$A$2:$B$5, 2, FALSE)</f>
        <v>#N/A</v>
      </c>
      <c r="G36" s="80"/>
      <c r="H36" s="114"/>
      <c r="I36" s="114"/>
      <c r="J36" s="133" t="e">
        <f t="shared" si="1"/>
        <v>#N/A</v>
      </c>
      <c r="K36" s="270"/>
      <c r="L36" s="271"/>
      <c r="M36" s="271"/>
      <c r="N36" s="271"/>
      <c r="O36" s="271"/>
      <c r="P36" s="271"/>
      <c r="Q36" s="271"/>
      <c r="R36" s="271"/>
      <c r="S36" s="272"/>
    </row>
    <row r="37" spans="1:19" ht="20.2" customHeight="1" x14ac:dyDescent="0.55000000000000004">
      <c r="A37" s="79"/>
      <c r="B37" s="79"/>
      <c r="C37" s="79"/>
      <c r="D37" s="79"/>
      <c r="E37" s="79"/>
      <c r="F37" s="144" t="e">
        <f xml:space="preserve"> VLOOKUP($C37, Inputs!$A$2:$B$5, 2, FALSE)</f>
        <v>#N/A</v>
      </c>
      <c r="G37" s="80"/>
      <c r="H37" s="114"/>
      <c r="I37" s="114"/>
      <c r="J37" s="133" t="e">
        <f t="shared" si="1"/>
        <v>#N/A</v>
      </c>
      <c r="K37" s="270"/>
      <c r="L37" s="271"/>
      <c r="M37" s="271"/>
      <c r="N37" s="271"/>
      <c r="O37" s="271"/>
      <c r="P37" s="271"/>
      <c r="Q37" s="271"/>
      <c r="R37" s="271"/>
      <c r="S37" s="272"/>
    </row>
    <row r="38" spans="1:19" ht="20.2" customHeight="1" x14ac:dyDescent="0.55000000000000004">
      <c r="A38" s="79"/>
      <c r="B38" s="79"/>
      <c r="C38" s="79"/>
      <c r="D38" s="79"/>
      <c r="E38" s="79"/>
      <c r="F38" s="144" t="e">
        <f xml:space="preserve"> VLOOKUP($C38, Inputs!$A$2:$B$5, 2, FALSE)</f>
        <v>#N/A</v>
      </c>
      <c r="G38" s="80"/>
      <c r="H38" s="114"/>
      <c r="I38" s="114"/>
      <c r="J38" s="133" t="e">
        <f t="shared" si="1"/>
        <v>#N/A</v>
      </c>
      <c r="K38" s="270"/>
      <c r="L38" s="271"/>
      <c r="M38" s="271"/>
      <c r="N38" s="271"/>
      <c r="O38" s="271"/>
      <c r="P38" s="271"/>
      <c r="Q38" s="271"/>
      <c r="R38" s="271"/>
      <c r="S38" s="272"/>
    </row>
    <row r="39" spans="1:19" ht="20.2" customHeight="1" x14ac:dyDescent="0.55000000000000004">
      <c r="A39" s="79"/>
      <c r="B39" s="79"/>
      <c r="C39" s="79"/>
      <c r="D39" s="79"/>
      <c r="E39" s="79"/>
      <c r="F39" s="144" t="e">
        <f xml:space="preserve"> VLOOKUP($C39, Inputs!$A$2:$B$5, 2, FALSE)</f>
        <v>#N/A</v>
      </c>
      <c r="G39" s="134"/>
      <c r="H39" s="114"/>
      <c r="I39" s="114"/>
      <c r="J39" s="133" t="e">
        <f t="shared" si="1"/>
        <v>#N/A</v>
      </c>
      <c r="K39" s="270"/>
      <c r="L39" s="271"/>
      <c r="M39" s="271"/>
      <c r="N39" s="271"/>
      <c r="O39" s="271"/>
      <c r="P39" s="271"/>
      <c r="Q39" s="271"/>
      <c r="R39" s="271"/>
      <c r="S39" s="272"/>
    </row>
    <row r="40" spans="1:19" ht="20.2" customHeight="1" x14ac:dyDescent="0.55000000000000004">
      <c r="A40" s="79"/>
      <c r="B40" s="79"/>
      <c r="C40" s="79"/>
      <c r="D40" s="79"/>
      <c r="E40" s="79"/>
      <c r="F40" s="144" t="e">
        <f xml:space="preserve"> VLOOKUP($C40, Inputs!$A$2:$B$5, 2, FALSE)</f>
        <v>#N/A</v>
      </c>
      <c r="G40" s="134"/>
      <c r="H40" s="114"/>
      <c r="I40" s="114"/>
      <c r="J40" s="133" t="e">
        <f t="shared" si="1"/>
        <v>#N/A</v>
      </c>
      <c r="K40" s="270"/>
      <c r="L40" s="271"/>
      <c r="M40" s="271"/>
      <c r="N40" s="271"/>
      <c r="O40" s="271"/>
      <c r="P40" s="271"/>
      <c r="Q40" s="271"/>
      <c r="R40" s="271"/>
      <c r="S40" s="272"/>
    </row>
    <row r="41" spans="1:19" ht="20.2" customHeight="1" x14ac:dyDescent="0.55000000000000004">
      <c r="A41" s="79"/>
      <c r="B41" s="79"/>
      <c r="C41" s="79"/>
      <c r="D41" s="79"/>
      <c r="E41" s="79"/>
      <c r="F41" s="144" t="e">
        <f xml:space="preserve"> VLOOKUP($C41, Inputs!$A$2:$B$5, 2, FALSE)</f>
        <v>#N/A</v>
      </c>
      <c r="G41" s="134"/>
      <c r="H41" s="114"/>
      <c r="I41" s="114"/>
      <c r="J41" s="133" t="e">
        <f t="shared" si="1"/>
        <v>#N/A</v>
      </c>
      <c r="K41" s="270"/>
      <c r="L41" s="271"/>
      <c r="M41" s="271"/>
      <c r="N41" s="271"/>
      <c r="O41" s="271"/>
      <c r="P41" s="271"/>
      <c r="Q41" s="271"/>
      <c r="R41" s="271"/>
      <c r="S41" s="272"/>
    </row>
    <row r="42" spans="1:19" ht="20.2" customHeight="1" x14ac:dyDescent="0.55000000000000004">
      <c r="A42" s="79"/>
      <c r="B42" s="79"/>
      <c r="C42" s="79"/>
      <c r="D42" s="79"/>
      <c r="E42" s="79"/>
      <c r="F42" s="144" t="e">
        <f xml:space="preserve"> VLOOKUP($C42, Inputs!$A$2:$B$5, 2, FALSE)</f>
        <v>#N/A</v>
      </c>
      <c r="G42" s="134"/>
      <c r="H42" s="114"/>
      <c r="I42" s="114"/>
      <c r="J42" s="133" t="e">
        <f t="shared" si="1"/>
        <v>#N/A</v>
      </c>
      <c r="K42" s="270"/>
      <c r="L42" s="271"/>
      <c r="M42" s="271"/>
      <c r="N42" s="271"/>
      <c r="O42" s="271"/>
      <c r="P42" s="271"/>
      <c r="Q42" s="271"/>
      <c r="R42" s="271"/>
      <c r="S42" s="272"/>
    </row>
    <row r="43" spans="1:19" ht="20.2" customHeight="1" x14ac:dyDescent="0.55000000000000004">
      <c r="A43" s="79"/>
      <c r="B43" s="79"/>
      <c r="C43" s="79"/>
      <c r="D43" s="79"/>
      <c r="E43" s="79"/>
      <c r="F43" s="144" t="e">
        <f xml:space="preserve"> VLOOKUP($C43, Inputs!$A$2:$B$5, 2, FALSE)</f>
        <v>#N/A</v>
      </c>
      <c r="G43" s="134"/>
      <c r="H43" s="114"/>
      <c r="I43" s="114"/>
      <c r="J43" s="133" t="e">
        <f t="shared" si="1"/>
        <v>#N/A</v>
      </c>
      <c r="K43" s="270"/>
      <c r="L43" s="271"/>
      <c r="M43" s="271"/>
      <c r="N43" s="271"/>
      <c r="O43" s="271"/>
      <c r="P43" s="271"/>
      <c r="Q43" s="271"/>
      <c r="R43" s="271"/>
      <c r="S43" s="272"/>
    </row>
    <row r="44" spans="1:19" ht="20.2" customHeight="1" x14ac:dyDescent="0.55000000000000004">
      <c r="A44" s="79"/>
      <c r="B44" s="79"/>
      <c r="C44" s="79"/>
      <c r="D44" s="79"/>
      <c r="E44" s="79"/>
      <c r="F44" s="144" t="e">
        <f xml:space="preserve"> VLOOKUP($C44, Inputs!$A$2:$B$5, 2, FALSE)</f>
        <v>#N/A</v>
      </c>
      <c r="G44" s="134"/>
      <c r="H44" s="114"/>
      <c r="I44" s="114"/>
      <c r="J44" s="133" t="e">
        <f t="shared" si="1"/>
        <v>#N/A</v>
      </c>
      <c r="K44" s="270"/>
      <c r="L44" s="271"/>
      <c r="M44" s="271"/>
      <c r="N44" s="271"/>
      <c r="O44" s="271"/>
      <c r="P44" s="271"/>
      <c r="Q44" s="271"/>
      <c r="R44" s="271"/>
      <c r="S44" s="272"/>
    </row>
    <row r="45" spans="1:19" ht="20.2" customHeight="1" x14ac:dyDescent="0.55000000000000004">
      <c r="A45" s="79"/>
      <c r="B45" s="79"/>
      <c r="C45" s="79"/>
      <c r="D45" s="79"/>
      <c r="E45" s="79"/>
      <c r="F45" s="144" t="e">
        <f xml:space="preserve"> VLOOKUP($C45, Inputs!$A$2:$B$5, 2, FALSE)</f>
        <v>#N/A</v>
      </c>
      <c r="G45" s="134"/>
      <c r="H45" s="114"/>
      <c r="I45" s="122"/>
      <c r="J45" s="133" t="e">
        <f t="shared" si="1"/>
        <v>#N/A</v>
      </c>
      <c r="K45" s="270"/>
      <c r="L45" s="271"/>
      <c r="M45" s="271"/>
      <c r="N45" s="271"/>
      <c r="O45" s="271"/>
      <c r="P45" s="271"/>
      <c r="Q45" s="271"/>
      <c r="R45" s="271"/>
      <c r="S45" s="272"/>
    </row>
    <row r="46" spans="1:19" ht="20.2" customHeight="1" x14ac:dyDescent="0.55000000000000004">
      <c r="A46" s="93"/>
      <c r="B46" s="94"/>
      <c r="C46" s="94"/>
      <c r="D46" s="94"/>
      <c r="E46" s="94"/>
      <c r="F46" s="94"/>
      <c r="G46" s="264" t="s">
        <v>281</v>
      </c>
      <c r="H46" s="264"/>
      <c r="I46" s="265"/>
      <c r="J46" s="82">
        <f>SUMIF(C30:C45,"Filiale déconsolidée réglementée par un organisme étranger ", J30:J45)</f>
        <v>0</v>
      </c>
      <c r="K46" s="285"/>
      <c r="L46" s="286"/>
      <c r="M46" s="286"/>
      <c r="N46" s="286"/>
      <c r="O46" s="286"/>
      <c r="P46" s="286"/>
      <c r="Q46" s="286"/>
      <c r="R46" s="286"/>
      <c r="S46" s="287"/>
    </row>
    <row r="47" spans="1:19" ht="20.2" customHeight="1" x14ac:dyDescent="0.55000000000000004">
      <c r="A47" s="95"/>
      <c r="B47" s="96"/>
      <c r="C47" s="96"/>
      <c r="D47" s="96"/>
      <c r="E47" s="96"/>
      <c r="F47" s="96"/>
      <c r="G47" s="266" t="s">
        <v>195</v>
      </c>
      <c r="H47" s="266"/>
      <c r="I47" s="267"/>
      <c r="J47" s="82">
        <f>SUMIF(C30:C45,_FARC, J30:J45)</f>
        <v>0</v>
      </c>
      <c r="K47" s="273"/>
      <c r="L47" s="274"/>
      <c r="M47" s="274"/>
      <c r="N47" s="274"/>
      <c r="O47" s="274"/>
      <c r="P47" s="274"/>
      <c r="Q47" s="274"/>
      <c r="R47" s="274"/>
      <c r="S47" s="275"/>
    </row>
    <row r="48" spans="1:19" ht="20.2" customHeight="1" x14ac:dyDescent="0.55000000000000004">
      <c r="A48" s="95"/>
      <c r="B48" s="96"/>
      <c r="C48" s="96"/>
      <c r="D48" s="96"/>
      <c r="E48" s="96"/>
      <c r="F48" s="96"/>
      <c r="G48" s="266" t="s">
        <v>141</v>
      </c>
      <c r="H48" s="266"/>
      <c r="I48" s="267"/>
      <c r="J48" s="82">
        <f>SUMIF(C30:C45, _FOBR, J30:J45)</f>
        <v>0</v>
      </c>
      <c r="K48" s="273"/>
      <c r="L48" s="274"/>
      <c r="M48" s="274"/>
      <c r="N48" s="274"/>
      <c r="O48" s="274"/>
      <c r="P48" s="274"/>
      <c r="Q48" s="274"/>
      <c r="R48" s="274"/>
      <c r="S48" s="275"/>
    </row>
    <row r="49" spans="1:19" ht="20.2" customHeight="1" x14ac:dyDescent="0.55000000000000004">
      <c r="A49" s="97"/>
      <c r="B49" s="98"/>
      <c r="C49" s="98"/>
      <c r="D49" s="98"/>
      <c r="E49" s="98"/>
      <c r="F49" s="98"/>
      <c r="G49" s="268" t="s">
        <v>251</v>
      </c>
      <c r="H49" s="268"/>
      <c r="I49" s="269"/>
      <c r="J49" s="29">
        <f>SUM(J46:J48)</f>
        <v>0</v>
      </c>
      <c r="K49" s="276"/>
      <c r="L49" s="277"/>
      <c r="M49" s="277"/>
      <c r="N49" s="277"/>
      <c r="O49" s="277"/>
      <c r="P49" s="277"/>
      <c r="Q49" s="277"/>
      <c r="R49" s="277"/>
      <c r="S49" s="278"/>
    </row>
  </sheetData>
  <dataConsolidate/>
  <mergeCells count="54">
    <mergeCell ref="K38:S38"/>
    <mergeCell ref="A1:B1"/>
    <mergeCell ref="A2:B2"/>
    <mergeCell ref="A4:S4"/>
    <mergeCell ref="N5:S5"/>
    <mergeCell ref="N6:S6"/>
    <mergeCell ref="N7:S7"/>
    <mergeCell ref="N8:S8"/>
    <mergeCell ref="N9:S9"/>
    <mergeCell ref="N10:S10"/>
    <mergeCell ref="N11:S11"/>
    <mergeCell ref="N12:S12"/>
    <mergeCell ref="N13:S13"/>
    <mergeCell ref="N14:S14"/>
    <mergeCell ref="N15:S15"/>
    <mergeCell ref="N16:S16"/>
    <mergeCell ref="K43:S43"/>
    <mergeCell ref="K44:S44"/>
    <mergeCell ref="K45:S45"/>
    <mergeCell ref="K39:S39"/>
    <mergeCell ref="K47:S47"/>
    <mergeCell ref="K46:S46"/>
    <mergeCell ref="N17:S17"/>
    <mergeCell ref="N18:S18"/>
    <mergeCell ref="N19:S19"/>
    <mergeCell ref="J22:K22"/>
    <mergeCell ref="J23:K23"/>
    <mergeCell ref="N20:S20"/>
    <mergeCell ref="N21:S21"/>
    <mergeCell ref="N22:S22"/>
    <mergeCell ref="N23:S23"/>
    <mergeCell ref="J24:K24"/>
    <mergeCell ref="J25:K25"/>
    <mergeCell ref="K32:S32"/>
    <mergeCell ref="N25:S25"/>
    <mergeCell ref="A28:S28"/>
    <mergeCell ref="K29:S29"/>
    <mergeCell ref="N24:S24"/>
    <mergeCell ref="G46:I46"/>
    <mergeCell ref="G47:I47"/>
    <mergeCell ref="G48:I48"/>
    <mergeCell ref="G49:I49"/>
    <mergeCell ref="K30:S30"/>
    <mergeCell ref="K31:S31"/>
    <mergeCell ref="K48:S48"/>
    <mergeCell ref="K49:S49"/>
    <mergeCell ref="K33:S33"/>
    <mergeCell ref="K34:S34"/>
    <mergeCell ref="K35:S35"/>
    <mergeCell ref="K36:S36"/>
    <mergeCell ref="K37:S37"/>
    <mergeCell ref="K40:S40"/>
    <mergeCell ref="K41:S41"/>
    <mergeCell ref="K42:S42"/>
  </mergeCells>
  <dataValidations xWindow="556" yWindow="208" count="1">
    <dataValidation type="list" allowBlank="1" showInputMessage="1" showErrorMessage="1" sqref="A7:A14" xr:uid="{5333E76D-CF4B-4BBE-BA48-4C1BF53F6A56}">
      <formula1>"Line of Credit, Letter of Credit, Other non-capital "</formula1>
    </dataValidation>
  </dataValidations>
  <hyperlinks>
    <hyperlink ref="A1:B1" location="'Schedule Listing'!A1" display="Return to Schedule Listing" xr:uid="{A18D124D-EA25-46FA-811F-F32AF9A66354}"/>
  </hyperlinks>
  <pageMargins left="0.7" right="0.7" top="0.75" bottom="0.75" header="0.3" footer="0.3"/>
  <pageSetup orientation="portrait" r:id="rId1"/>
  <headerFooter>
    <oddHeader>&amp;R&amp;"Calibri"&amp;10&amp;K000000 Protected B - External Sharing / Protégé B - Partage externe&amp;1#_x000D_</oddHeader>
  </headerFooter>
  <extLst>
    <ext xmlns:x14="http://schemas.microsoft.com/office/spreadsheetml/2009/9/main" uri="{CCE6A557-97BC-4b89-ADB6-D9C93CAAB3DF}">
      <x14:dataValidations xmlns:xm="http://schemas.microsoft.com/office/excel/2006/main" xWindow="556" yWindow="208" count="9">
        <x14:dataValidation type="list" allowBlank="1" showInputMessage="1" showErrorMessage="1" promptTitle="Type de garantie" prompt="Sélectionner le type de garantie de capital apportée par la société mère dans la liste déroulante." xr:uid="{92BCD084-5C5B-437E-8BC0-F637C4235734}">
          <x14:formula1>
            <xm:f>Inputs!$A$14:$A$16</xm:f>
          </x14:formula1>
          <xm:sqref>A30</xm:sqref>
        </x14:dataValidation>
        <x14:dataValidation type="list" allowBlank="1" showInputMessage="1" showErrorMessage="1" xr:uid="{37B44ACC-E840-4787-9242-D5EF8951421F}">
          <x14:formula1>
            <xm:f>Inputs!$A$2:$A$5</xm:f>
          </x14:formula1>
          <xm:sqref>C7:C21 C31:C45</xm:sqref>
        </x14:dataValidation>
        <x14:dataValidation type="list" allowBlank="1" showInputMessage="1" showErrorMessage="1" xr:uid="{460C2173-A564-4A40-AD8B-1E7F006D0C59}">
          <x14:formula1>
            <xm:f>Inputs!$D$1:$L$1</xm:f>
          </x14:formula1>
          <xm:sqref>F7:F21</xm:sqref>
        </x14:dataValidation>
        <x14:dataValidation type="list" allowBlank="1" showInputMessage="1" showErrorMessage="1" xr:uid="{9EBE2824-06F1-48BB-BA5D-D9590F1AD111}">
          <x14:formula1>
            <xm:f xml:space="preserve"> OFFSET(Inputs!$E$1, 1, (MATCH($F7, Inputs!$E$1:$L$1,0) - 1), 19, 1)</xm:f>
          </x14:formula1>
          <xm:sqref>G7:G21</xm:sqref>
        </x14:dataValidation>
        <x14:dataValidation type="list" allowBlank="1" showInputMessage="1" showErrorMessage="1" promptTitle="Type de garantie" prompt="Sélectionner le type de garantie autre que de capital apportée par la société mère dans la liste déroulante." xr:uid="{B6744046-3A8D-4C70-AF5E-CE834CC8A3F5}">
          <x14:formula1>
            <xm:f>Inputs!$A$8:$A$11</xm:f>
          </x14:formula1>
          <xm:sqref>A6</xm:sqref>
        </x14:dataValidation>
        <x14:dataValidation type="list" allowBlank="1" showInputMessage="1" showErrorMessage="1" promptTitle="Type d'entité" prompt="Sélectionner le type d'entité bénéficiant de la garantie autre que de capital dans la liste déroulante." xr:uid="{B2E55B5A-4B53-4796-B190-9EFE79CFB481}">
          <x14:formula1>
            <xm:f>Inputs!$A$2:$A$5</xm:f>
          </x14:formula1>
          <xm:sqref>C6</xm:sqref>
        </x14:dataValidation>
        <x14:dataValidation type="list" allowBlank="1" showInputMessage="1" showErrorMessage="1" promptTitle="Agence de notation" prompt="Sélectionner l'agence dans la liste déroulante. Si la filiale n'est pas notée, sélectionner « Non notée »." xr:uid="{FBB8BB6C-F9C5-4DDF-811B-1AACF36D6608}">
          <x14:formula1>
            <xm:f>Inputs!$D$1:$L$1</xm:f>
          </x14:formula1>
          <xm:sqref>F6</xm:sqref>
        </x14:dataValidation>
        <x14:dataValidation type="list" allowBlank="1" showInputMessage="1" showErrorMessage="1" promptTitle="Note de la filiale" prompt="Après avoir sélectionné l'agence de notation, sélectionner la note de la filiale dans la liste déroulante. La note ne doit pas tenir compte d'un quelconque soutien de la société mère._x000a_" xr:uid="{BE82A882-C94A-4E9F-A199-014C8C8DBC87}">
          <x14:formula1>
            <xm:f xml:space="preserve"> OFFSET(Inputs!$E$1, 1, (MATCH($F6, Inputs!$E$1:$L$1,0) - 1), 19, 1)</xm:f>
          </x14:formula1>
          <xm:sqref>G6</xm:sqref>
        </x14:dataValidation>
        <x14:dataValidation type="list" allowBlank="1" showInputMessage="1" showErrorMessage="1" promptTitle="Type d'entité" prompt="Sélectionner le type d'entité bénéficiant de la garantie de capital dans la liste déroulante." xr:uid="{181FCEDD-3FAE-44C3-94EB-188288B7D505}">
          <x14:formula1>
            <xm:f>Inputs!$A$2:$A$5</xm:f>
          </x14:formula1>
          <xm:sqref>C30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67F52-CF24-4670-8A53-FA2BA61A7484}">
  <dimension ref="A1:D50"/>
  <sheetViews>
    <sheetView zoomScale="115" zoomScaleNormal="115" workbookViewId="0">
      <selection activeCell="B1" sqref="B1"/>
    </sheetView>
  </sheetViews>
  <sheetFormatPr defaultColWidth="8.734375" defaultRowHeight="20.2" customHeight="1" x14ac:dyDescent="0.55000000000000004"/>
  <cols>
    <col min="1" max="1" width="4.7890625" customWidth="1"/>
    <col min="2" max="2" width="71.5234375" customWidth="1"/>
    <col min="3" max="3" width="13.5234375" customWidth="1"/>
    <col min="4" max="4" width="15.5234375" customWidth="1"/>
  </cols>
  <sheetData>
    <row r="1" spans="1:4" ht="20.2" customHeight="1" x14ac:dyDescent="0.6">
      <c r="B1" s="112" t="s">
        <v>99</v>
      </c>
    </row>
    <row r="3" spans="1:4" ht="20.2" customHeight="1" x14ac:dyDescent="0.6">
      <c r="B3" s="143" t="s">
        <v>270</v>
      </c>
      <c r="C3" s="178"/>
    </row>
    <row r="5" spans="1:4" ht="57.6" x14ac:dyDescent="0.55000000000000004">
      <c r="B5" s="64"/>
      <c r="C5" s="183" t="s">
        <v>10</v>
      </c>
      <c r="D5" s="183" t="s">
        <v>253</v>
      </c>
    </row>
    <row r="6" spans="1:4" ht="20.2" customHeight="1" x14ac:dyDescent="0.55000000000000004">
      <c r="A6" s="148" t="s">
        <v>11</v>
      </c>
      <c r="B6" s="48" t="s">
        <v>252</v>
      </c>
      <c r="C6" s="64"/>
      <c r="D6" s="64"/>
    </row>
    <row r="7" spans="1:4" ht="20.2" customHeight="1" x14ac:dyDescent="0.55000000000000004">
      <c r="A7" s="148" t="s">
        <v>12</v>
      </c>
      <c r="B7" s="193" t="s">
        <v>169</v>
      </c>
      <c r="C7" s="114"/>
      <c r="D7" s="115"/>
    </row>
    <row r="8" spans="1:4" ht="28.8" x14ac:dyDescent="0.55000000000000004">
      <c r="A8" s="148" t="s">
        <v>47</v>
      </c>
      <c r="B8" s="218" t="s">
        <v>279</v>
      </c>
      <c r="C8" s="115">
        <f>SUM(D8:D8)</f>
        <v>0</v>
      </c>
      <c r="D8" s="114"/>
    </row>
    <row r="9" spans="1:4" ht="20.2" customHeight="1" x14ac:dyDescent="0.55000000000000004">
      <c r="A9" s="148" t="s">
        <v>48</v>
      </c>
      <c r="B9" s="193" t="s">
        <v>265</v>
      </c>
      <c r="C9" s="115">
        <f>SUM(D9:D9)</f>
        <v>0</v>
      </c>
      <c r="D9" s="114"/>
    </row>
    <row r="10" spans="1:4" ht="28.8" x14ac:dyDescent="0.55000000000000004">
      <c r="A10" s="148" t="s">
        <v>49</v>
      </c>
      <c r="B10" s="194" t="s">
        <v>254</v>
      </c>
      <c r="C10" s="114"/>
      <c r="D10" s="115"/>
    </row>
    <row r="12" spans="1:4" ht="20.2" customHeight="1" x14ac:dyDescent="0.55000000000000004">
      <c r="A12" s="148" t="s">
        <v>13</v>
      </c>
      <c r="B12" s="289" t="s">
        <v>143</v>
      </c>
      <c r="C12" s="290"/>
      <c r="D12" s="290"/>
    </row>
    <row r="13" spans="1:4" ht="20.2" customHeight="1" x14ac:dyDescent="0.55000000000000004">
      <c r="B13" s="288"/>
      <c r="C13" s="288"/>
      <c r="D13" s="288"/>
    </row>
    <row r="14" spans="1:4" ht="20.2" customHeight="1" x14ac:dyDescent="0.55000000000000004">
      <c r="B14" s="288"/>
      <c r="C14" s="288"/>
      <c r="D14" s="288"/>
    </row>
    <row r="15" spans="1:4" ht="20.2" customHeight="1" x14ac:dyDescent="0.55000000000000004">
      <c r="B15" s="288"/>
      <c r="C15" s="288"/>
      <c r="D15" s="288"/>
    </row>
    <row r="16" spans="1:4" ht="20.2" customHeight="1" x14ac:dyDescent="0.55000000000000004">
      <c r="B16" s="288"/>
      <c r="C16" s="288"/>
      <c r="D16" s="288"/>
    </row>
    <row r="17" spans="2:4" ht="20.2" customHeight="1" x14ac:dyDescent="0.55000000000000004">
      <c r="B17" s="288"/>
      <c r="C17" s="288"/>
      <c r="D17" s="288"/>
    </row>
    <row r="18" spans="2:4" ht="20.2" customHeight="1" x14ac:dyDescent="0.55000000000000004">
      <c r="B18" s="288"/>
      <c r="C18" s="288"/>
      <c r="D18" s="288"/>
    </row>
    <row r="19" spans="2:4" ht="20.2" customHeight="1" x14ac:dyDescent="0.55000000000000004">
      <c r="B19" s="288"/>
      <c r="C19" s="288"/>
      <c r="D19" s="288"/>
    </row>
    <row r="20" spans="2:4" ht="20.2" customHeight="1" x14ac:dyDescent="0.55000000000000004">
      <c r="B20" s="288"/>
      <c r="C20" s="288"/>
      <c r="D20" s="288"/>
    </row>
    <row r="21" spans="2:4" ht="20.2" customHeight="1" x14ac:dyDescent="0.55000000000000004">
      <c r="B21" s="288"/>
      <c r="C21" s="288"/>
      <c r="D21" s="288"/>
    </row>
    <row r="22" spans="2:4" ht="20.2" customHeight="1" x14ac:dyDescent="0.55000000000000004">
      <c r="B22" s="288"/>
      <c r="C22" s="288"/>
      <c r="D22" s="288"/>
    </row>
    <row r="23" spans="2:4" ht="20.2" customHeight="1" x14ac:dyDescent="0.55000000000000004">
      <c r="B23" s="288"/>
      <c r="C23" s="288"/>
      <c r="D23" s="288"/>
    </row>
    <row r="24" spans="2:4" ht="20.2" customHeight="1" x14ac:dyDescent="0.55000000000000004">
      <c r="B24" s="288"/>
      <c r="C24" s="288"/>
      <c r="D24" s="288"/>
    </row>
    <row r="25" spans="2:4" ht="20.2" customHeight="1" x14ac:dyDescent="0.55000000000000004">
      <c r="B25" s="288"/>
      <c r="C25" s="288"/>
      <c r="D25" s="288"/>
    </row>
    <row r="26" spans="2:4" ht="20.2" customHeight="1" x14ac:dyDescent="0.55000000000000004">
      <c r="B26" s="288"/>
      <c r="C26" s="288"/>
      <c r="D26" s="288"/>
    </row>
    <row r="27" spans="2:4" ht="20.2" customHeight="1" x14ac:dyDescent="0.55000000000000004">
      <c r="B27" s="288"/>
      <c r="C27" s="288"/>
      <c r="D27" s="288"/>
    </row>
    <row r="28" spans="2:4" ht="20.2" customHeight="1" x14ac:dyDescent="0.55000000000000004">
      <c r="B28" s="288"/>
      <c r="C28" s="288"/>
      <c r="D28" s="288"/>
    </row>
    <row r="29" spans="2:4" ht="20.2" customHeight="1" x14ac:dyDescent="0.55000000000000004">
      <c r="B29" s="288"/>
      <c r="C29" s="288"/>
      <c r="D29" s="288"/>
    </row>
    <row r="30" spans="2:4" ht="20.2" customHeight="1" x14ac:dyDescent="0.55000000000000004">
      <c r="B30" s="288"/>
      <c r="C30" s="288"/>
      <c r="D30" s="288"/>
    </row>
    <row r="31" spans="2:4" ht="20.2" customHeight="1" x14ac:dyDescent="0.55000000000000004">
      <c r="B31" s="288"/>
      <c r="C31" s="288"/>
      <c r="D31" s="288"/>
    </row>
    <row r="32" spans="2:4" ht="20.2" customHeight="1" x14ac:dyDescent="0.55000000000000004">
      <c r="B32" s="288"/>
      <c r="C32" s="288"/>
      <c r="D32" s="288"/>
    </row>
    <row r="33" spans="2:4" ht="20.2" customHeight="1" x14ac:dyDescent="0.55000000000000004">
      <c r="B33" s="288"/>
      <c r="C33" s="288"/>
      <c r="D33" s="288"/>
    </row>
    <row r="34" spans="2:4" ht="20.2" customHeight="1" x14ac:dyDescent="0.55000000000000004">
      <c r="B34" s="288"/>
      <c r="C34" s="288"/>
      <c r="D34" s="288"/>
    </row>
    <row r="35" spans="2:4" ht="20.2" customHeight="1" x14ac:dyDescent="0.55000000000000004">
      <c r="B35" s="288"/>
      <c r="C35" s="288"/>
      <c r="D35" s="288"/>
    </row>
    <row r="36" spans="2:4" ht="20.2" customHeight="1" x14ac:dyDescent="0.55000000000000004">
      <c r="B36" s="288"/>
      <c r="C36" s="288"/>
      <c r="D36" s="288"/>
    </row>
    <row r="37" spans="2:4" ht="20.2" customHeight="1" x14ac:dyDescent="0.55000000000000004">
      <c r="B37" s="288"/>
      <c r="C37" s="288"/>
      <c r="D37" s="288"/>
    </row>
    <row r="38" spans="2:4" ht="20.2" customHeight="1" x14ac:dyDescent="0.55000000000000004">
      <c r="B38" s="288"/>
      <c r="C38" s="288"/>
      <c r="D38" s="288"/>
    </row>
    <row r="39" spans="2:4" ht="20.2" customHeight="1" x14ac:dyDescent="0.55000000000000004">
      <c r="B39" s="288"/>
      <c r="C39" s="288"/>
      <c r="D39" s="288"/>
    </row>
    <row r="40" spans="2:4" ht="20.2" customHeight="1" x14ac:dyDescent="0.55000000000000004">
      <c r="B40" s="288"/>
      <c r="C40" s="288"/>
      <c r="D40" s="288"/>
    </row>
    <row r="41" spans="2:4" ht="20.2" customHeight="1" x14ac:dyDescent="0.55000000000000004">
      <c r="B41" s="288"/>
      <c r="C41" s="288"/>
      <c r="D41" s="288"/>
    </row>
    <row r="42" spans="2:4" ht="20.2" customHeight="1" x14ac:dyDescent="0.55000000000000004">
      <c r="B42" s="288"/>
      <c r="C42" s="288"/>
      <c r="D42" s="288"/>
    </row>
    <row r="43" spans="2:4" ht="20.2" customHeight="1" x14ac:dyDescent="0.55000000000000004">
      <c r="B43" s="288"/>
      <c r="C43" s="288"/>
      <c r="D43" s="288"/>
    </row>
    <row r="44" spans="2:4" ht="20.2" customHeight="1" x14ac:dyDescent="0.55000000000000004">
      <c r="B44" s="288"/>
      <c r="C44" s="288"/>
      <c r="D44" s="288"/>
    </row>
    <row r="45" spans="2:4" ht="20.2" customHeight="1" x14ac:dyDescent="0.55000000000000004">
      <c r="B45" s="288"/>
      <c r="C45" s="288"/>
      <c r="D45" s="288"/>
    </row>
    <row r="46" spans="2:4" ht="20.2" customHeight="1" x14ac:dyDescent="0.55000000000000004">
      <c r="B46" s="288"/>
      <c r="C46" s="288"/>
      <c r="D46" s="288"/>
    </row>
    <row r="47" spans="2:4" ht="20.2" customHeight="1" x14ac:dyDescent="0.55000000000000004">
      <c r="B47" s="288"/>
      <c r="C47" s="288"/>
      <c r="D47" s="288"/>
    </row>
    <row r="48" spans="2:4" ht="20.2" customHeight="1" x14ac:dyDescent="0.55000000000000004">
      <c r="B48" s="288"/>
      <c r="C48" s="288"/>
      <c r="D48" s="288"/>
    </row>
    <row r="49" spans="2:4" ht="20.2" customHeight="1" x14ac:dyDescent="0.55000000000000004">
      <c r="B49" s="288"/>
      <c r="C49" s="288"/>
      <c r="D49" s="288"/>
    </row>
    <row r="50" spans="2:4" ht="20.2" customHeight="1" x14ac:dyDescent="0.55000000000000004">
      <c r="B50" s="288"/>
      <c r="C50" s="288"/>
      <c r="D50" s="288"/>
    </row>
  </sheetData>
  <mergeCells count="39">
    <mergeCell ref="B27:D27"/>
    <mergeCell ref="B28:D28"/>
    <mergeCell ref="B29:D29"/>
    <mergeCell ref="B30:D30"/>
    <mergeCell ref="B26:D26"/>
    <mergeCell ref="B49:D49"/>
    <mergeCell ref="B50:D50"/>
    <mergeCell ref="B39:D39"/>
    <mergeCell ref="B40:D40"/>
    <mergeCell ref="B41:D41"/>
    <mergeCell ref="B42:D42"/>
    <mergeCell ref="B48:D48"/>
    <mergeCell ref="B45:D45"/>
    <mergeCell ref="B46:D46"/>
    <mergeCell ref="B47:D47"/>
    <mergeCell ref="B25:D25"/>
    <mergeCell ref="B12:D12"/>
    <mergeCell ref="B13:D13"/>
    <mergeCell ref="B14:D14"/>
    <mergeCell ref="B15:D15"/>
    <mergeCell ref="B16:D16"/>
    <mergeCell ref="B17:D17"/>
    <mergeCell ref="B18:D18"/>
    <mergeCell ref="B19:D19"/>
    <mergeCell ref="B20:D20"/>
    <mergeCell ref="B21:D21"/>
    <mergeCell ref="B22:D22"/>
    <mergeCell ref="B23:D23"/>
    <mergeCell ref="B24:D24"/>
    <mergeCell ref="B31:D31"/>
    <mergeCell ref="B32:D32"/>
    <mergeCell ref="B33:D33"/>
    <mergeCell ref="B34:D34"/>
    <mergeCell ref="B35:D35"/>
    <mergeCell ref="B36:D36"/>
    <mergeCell ref="B37:D37"/>
    <mergeCell ref="B38:D38"/>
    <mergeCell ref="B43:D43"/>
    <mergeCell ref="B44:D44"/>
  </mergeCells>
  <phoneticPr fontId="13" type="noConversion"/>
  <hyperlinks>
    <hyperlink ref="B1" location="'Schedule Listing'!A1" display="Return to Schedule Listing" xr:uid="{11C7B74F-4328-4FD2-8B4B-9EB4E50E7341}"/>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61FF5-BE22-4D2E-AE5F-07C1784D830B}">
  <dimension ref="A1:Q32"/>
  <sheetViews>
    <sheetView zoomScale="115" zoomScaleNormal="115" workbookViewId="0">
      <selection sqref="A1:C1"/>
    </sheetView>
  </sheetViews>
  <sheetFormatPr defaultColWidth="8.734375" defaultRowHeight="14.4" x14ac:dyDescent="0.55000000000000004"/>
  <cols>
    <col min="1" max="1" width="30.734375" customWidth="1"/>
    <col min="2" max="2" width="19.7890625" customWidth="1"/>
    <col min="3" max="3" width="5.47265625" customWidth="1"/>
    <col min="4" max="4" width="31.15625" customWidth="1"/>
    <col min="5" max="5" width="31" customWidth="1"/>
    <col min="7" max="7" width="31.15625" customWidth="1"/>
    <col min="8" max="8" width="32.15625" customWidth="1"/>
  </cols>
  <sheetData>
    <row r="1" spans="1:17" ht="20.2" customHeight="1" x14ac:dyDescent="0.6">
      <c r="A1" s="293" t="s">
        <v>99</v>
      </c>
      <c r="B1" s="293"/>
      <c r="C1" s="293"/>
    </row>
    <row r="2" spans="1:17" ht="20.2" customHeight="1" x14ac:dyDescent="0.6">
      <c r="A2" s="81"/>
      <c r="B2" s="81"/>
      <c r="C2" s="81"/>
    </row>
    <row r="3" spans="1:17" ht="20.2" customHeight="1" x14ac:dyDescent="0.55000000000000004">
      <c r="A3" s="294" t="s">
        <v>256</v>
      </c>
      <c r="B3" s="294"/>
      <c r="C3" s="294"/>
    </row>
    <row r="4" spans="1:17" ht="20.2" customHeight="1" x14ac:dyDescent="0.55000000000000004">
      <c r="L4">
        <v>1</v>
      </c>
      <c r="M4">
        <v>2</v>
      </c>
      <c r="N4">
        <v>3</v>
      </c>
      <c r="O4">
        <v>4</v>
      </c>
      <c r="P4">
        <v>5</v>
      </c>
      <c r="Q4">
        <v>10</v>
      </c>
    </row>
    <row r="5" spans="1:17" ht="20.2" customHeight="1" x14ac:dyDescent="0.55000000000000004">
      <c r="A5" s="291" t="s">
        <v>68</v>
      </c>
      <c r="B5" s="292"/>
      <c r="C5" s="2"/>
      <c r="D5" s="291" t="s">
        <v>69</v>
      </c>
      <c r="E5" s="292"/>
      <c r="G5" s="291" t="s">
        <v>57</v>
      </c>
      <c r="H5" s="292"/>
      <c r="L5" s="206">
        <v>2.5000000000000001E-3</v>
      </c>
      <c r="M5" s="206">
        <v>2.5000000000000001E-3</v>
      </c>
      <c r="N5" s="206">
        <v>5.0000000000000001E-3</v>
      </c>
      <c r="O5" s="206">
        <v>5.0000000000000001E-3</v>
      </c>
      <c r="P5" s="206">
        <v>0.01</v>
      </c>
      <c r="Q5" s="206">
        <v>1.2500000000000001E-2</v>
      </c>
    </row>
    <row r="6" spans="1:17" ht="31.5" customHeight="1" x14ac:dyDescent="0.55000000000000004">
      <c r="A6" s="214" t="s">
        <v>266</v>
      </c>
      <c r="B6" s="73" t="s">
        <v>144</v>
      </c>
      <c r="D6" s="214" t="s">
        <v>266</v>
      </c>
      <c r="E6" s="73" t="s">
        <v>144</v>
      </c>
      <c r="G6" s="214" t="s">
        <v>266</v>
      </c>
      <c r="H6" s="73" t="s">
        <v>144</v>
      </c>
    </row>
    <row r="7" spans="1:17" ht="20.2" customHeight="1" x14ac:dyDescent="0.55000000000000004">
      <c r="A7" s="74">
        <v>1.2500000000000001E-2</v>
      </c>
      <c r="B7" s="29" t="s">
        <v>70</v>
      </c>
      <c r="D7" s="74">
        <v>1.2500000000000001E-2</v>
      </c>
      <c r="E7" s="29" t="s">
        <v>70</v>
      </c>
      <c r="G7" s="75">
        <v>1.2500000000000001E-2</v>
      </c>
      <c r="H7" s="29" t="s">
        <v>58</v>
      </c>
    </row>
    <row r="8" spans="1:17" ht="20.2" customHeight="1" x14ac:dyDescent="0.55000000000000004">
      <c r="A8" s="75">
        <v>1.7500000000000002E-2</v>
      </c>
      <c r="B8" s="29" t="s">
        <v>71</v>
      </c>
      <c r="D8" s="75">
        <v>1.7500000000000002E-2</v>
      </c>
      <c r="E8" s="29" t="s">
        <v>146</v>
      </c>
      <c r="G8" s="75">
        <v>1.7500000000000002E-2</v>
      </c>
      <c r="H8" s="29" t="s">
        <v>72</v>
      </c>
    </row>
    <row r="9" spans="1:17" ht="20.2" customHeight="1" x14ac:dyDescent="0.55000000000000004">
      <c r="A9" s="75">
        <v>1.7500000000000002E-2</v>
      </c>
      <c r="B9" s="29" t="s">
        <v>59</v>
      </c>
      <c r="D9" s="75">
        <v>1.7500000000000002E-2</v>
      </c>
      <c r="E9" s="29" t="s">
        <v>59</v>
      </c>
      <c r="G9" s="75">
        <v>1.7500000000000002E-2</v>
      </c>
      <c r="H9" s="29" t="s">
        <v>73</v>
      </c>
    </row>
    <row r="10" spans="1:17" ht="20.2" customHeight="1" x14ac:dyDescent="0.55000000000000004">
      <c r="A10" s="75">
        <v>1.7500000000000002E-2</v>
      </c>
      <c r="B10" s="29" t="s">
        <v>66</v>
      </c>
      <c r="D10" s="75">
        <v>1.7500000000000002E-2</v>
      </c>
      <c r="E10" s="29" t="s">
        <v>147</v>
      </c>
      <c r="G10" s="75">
        <v>1.7500000000000002E-2</v>
      </c>
      <c r="H10" s="29" t="s">
        <v>74</v>
      </c>
    </row>
    <row r="11" spans="1:17" ht="20.2" customHeight="1" x14ac:dyDescent="0.55000000000000004">
      <c r="A11" s="75">
        <v>0.03</v>
      </c>
      <c r="B11" s="29" t="s">
        <v>75</v>
      </c>
      <c r="D11" s="75">
        <v>0.03</v>
      </c>
      <c r="E11" s="29" t="s">
        <v>148</v>
      </c>
      <c r="G11" s="75">
        <v>0.03</v>
      </c>
      <c r="H11" s="29" t="s">
        <v>12</v>
      </c>
    </row>
    <row r="12" spans="1:17" ht="20.2" customHeight="1" x14ac:dyDescent="0.55000000000000004">
      <c r="A12" s="75">
        <v>0.03</v>
      </c>
      <c r="B12" s="29" t="s">
        <v>11</v>
      </c>
      <c r="D12" s="75">
        <v>0.03</v>
      </c>
      <c r="E12" s="29" t="s">
        <v>11</v>
      </c>
      <c r="G12" s="75">
        <v>0.03</v>
      </c>
      <c r="H12" s="29" t="s">
        <v>47</v>
      </c>
    </row>
    <row r="13" spans="1:17" ht="20.2" customHeight="1" x14ac:dyDescent="0.55000000000000004">
      <c r="A13" s="75">
        <v>0.03</v>
      </c>
      <c r="B13" s="29" t="s">
        <v>76</v>
      </c>
      <c r="D13" s="75">
        <v>0.03</v>
      </c>
      <c r="E13" s="29" t="s">
        <v>149</v>
      </c>
      <c r="G13" s="75">
        <v>0.03</v>
      </c>
      <c r="H13" s="29" t="s">
        <v>48</v>
      </c>
    </row>
    <row r="14" spans="1:17" ht="20.2" customHeight="1" x14ac:dyDescent="0.55000000000000004">
      <c r="A14" s="75">
        <v>4.7500000000000001E-2</v>
      </c>
      <c r="B14" s="29" t="s">
        <v>77</v>
      </c>
      <c r="D14" s="75">
        <v>4.7500000000000001E-2</v>
      </c>
      <c r="E14" s="29" t="s">
        <v>162</v>
      </c>
      <c r="G14" s="75">
        <v>4.7500000000000001E-2</v>
      </c>
      <c r="H14" s="29" t="s">
        <v>78</v>
      </c>
    </row>
    <row r="15" spans="1:17" ht="20.2" customHeight="1" x14ac:dyDescent="0.55000000000000004">
      <c r="A15" s="75">
        <v>4.7500000000000001E-2</v>
      </c>
      <c r="B15" s="29" t="s">
        <v>62</v>
      </c>
      <c r="D15" s="75">
        <v>4.7500000000000001E-2</v>
      </c>
      <c r="E15" s="29" t="s">
        <v>62</v>
      </c>
      <c r="G15" s="75">
        <v>4.7500000000000001E-2</v>
      </c>
      <c r="H15" s="29" t="s">
        <v>79</v>
      </c>
    </row>
    <row r="16" spans="1:17" ht="20.2" customHeight="1" x14ac:dyDescent="0.55000000000000004">
      <c r="A16" s="75">
        <v>4.7500000000000001E-2</v>
      </c>
      <c r="B16" s="29" t="s">
        <v>80</v>
      </c>
      <c r="D16" s="75">
        <v>4.7500000000000001E-2</v>
      </c>
      <c r="E16" s="29" t="s">
        <v>150</v>
      </c>
      <c r="G16" s="75">
        <v>4.7500000000000001E-2</v>
      </c>
      <c r="H16" s="29" t="s">
        <v>81</v>
      </c>
    </row>
    <row r="17" spans="1:8" ht="20.2" customHeight="1" x14ac:dyDescent="0.55000000000000004">
      <c r="A17" s="75">
        <v>0.08</v>
      </c>
      <c r="B17" s="29" t="s">
        <v>64</v>
      </c>
      <c r="D17" s="75">
        <v>0.08</v>
      </c>
      <c r="E17" s="29" t="s">
        <v>151</v>
      </c>
      <c r="G17" s="75">
        <v>0.08</v>
      </c>
      <c r="H17" s="29" t="s">
        <v>82</v>
      </c>
    </row>
    <row r="18" spans="1:8" ht="20.2" customHeight="1" x14ac:dyDescent="0.55000000000000004">
      <c r="A18" s="75">
        <v>0.08</v>
      </c>
      <c r="B18" s="29" t="s">
        <v>83</v>
      </c>
      <c r="D18" s="75">
        <v>0.08</v>
      </c>
      <c r="E18" s="29" t="s">
        <v>83</v>
      </c>
      <c r="G18" s="75">
        <v>0.08</v>
      </c>
      <c r="H18" s="29" t="s">
        <v>84</v>
      </c>
    </row>
    <row r="19" spans="1:8" ht="20.2" customHeight="1" x14ac:dyDescent="0.55000000000000004">
      <c r="A19" s="75">
        <v>0.08</v>
      </c>
      <c r="B19" s="29" t="s">
        <v>85</v>
      </c>
      <c r="D19" s="75">
        <v>0.08</v>
      </c>
      <c r="E19" s="29" t="s">
        <v>152</v>
      </c>
      <c r="G19" s="75">
        <v>0.08</v>
      </c>
      <c r="H19" s="29" t="s">
        <v>86</v>
      </c>
    </row>
    <row r="20" spans="1:8" ht="20.2" customHeight="1" x14ac:dyDescent="0.55000000000000004">
      <c r="A20" s="75">
        <v>0.105</v>
      </c>
      <c r="B20" s="29" t="s">
        <v>87</v>
      </c>
      <c r="D20" s="75">
        <v>0.105</v>
      </c>
      <c r="E20" s="29" t="s">
        <v>153</v>
      </c>
      <c r="G20" s="75">
        <v>0.105</v>
      </c>
      <c r="H20" s="29" t="s">
        <v>14</v>
      </c>
    </row>
    <row r="21" spans="1:8" ht="20.2" customHeight="1" x14ac:dyDescent="0.55000000000000004">
      <c r="A21" s="75">
        <v>0.105</v>
      </c>
      <c r="B21" s="29" t="s">
        <v>13</v>
      </c>
      <c r="D21" s="75">
        <v>0.105</v>
      </c>
      <c r="E21" s="29" t="s">
        <v>13</v>
      </c>
      <c r="G21" s="75">
        <v>0.105</v>
      </c>
      <c r="H21" s="29" t="s">
        <v>15</v>
      </c>
    </row>
    <row r="22" spans="1:8" ht="20.2" customHeight="1" x14ac:dyDescent="0.55000000000000004">
      <c r="A22" s="75">
        <v>0.105</v>
      </c>
      <c r="B22" s="29" t="s">
        <v>88</v>
      </c>
      <c r="D22" s="75">
        <v>0.105</v>
      </c>
      <c r="E22" s="29" t="s">
        <v>154</v>
      </c>
      <c r="G22" s="75">
        <v>0.105</v>
      </c>
      <c r="H22" s="29" t="s">
        <v>16</v>
      </c>
    </row>
    <row r="23" spans="1:8" ht="20.2" customHeight="1" x14ac:dyDescent="0.55000000000000004">
      <c r="A23" s="75">
        <v>0.18</v>
      </c>
      <c r="B23" s="29" t="s">
        <v>145</v>
      </c>
      <c r="D23" s="75">
        <v>0.18</v>
      </c>
      <c r="E23" s="29" t="s">
        <v>274</v>
      </c>
      <c r="G23" s="75">
        <v>0.18</v>
      </c>
      <c r="H23" s="29" t="s">
        <v>155</v>
      </c>
    </row>
    <row r="24" spans="1:8" ht="20.2" customHeight="1" x14ac:dyDescent="0.55000000000000004">
      <c r="A24" s="74">
        <v>0.06</v>
      </c>
      <c r="B24" s="29" t="s">
        <v>255</v>
      </c>
      <c r="D24" s="74">
        <v>0.06</v>
      </c>
      <c r="E24" s="29" t="s">
        <v>255</v>
      </c>
      <c r="G24" s="74">
        <v>0.06</v>
      </c>
      <c r="H24" s="29" t="s">
        <v>255</v>
      </c>
    </row>
    <row r="25" spans="1:8" ht="20.2" customHeight="1" x14ac:dyDescent="0.55000000000000004"/>
    <row r="26" spans="1:8" ht="20.2" customHeight="1" x14ac:dyDescent="0.55000000000000004"/>
    <row r="27" spans="1:8" ht="20.2" customHeight="1" x14ac:dyDescent="0.55000000000000004"/>
    <row r="28" spans="1:8" ht="20.2" customHeight="1" x14ac:dyDescent="0.55000000000000004"/>
    <row r="29" spans="1:8" ht="20.2" customHeight="1" x14ac:dyDescent="0.55000000000000004"/>
    <row r="30" spans="1:8" ht="20.2" customHeight="1" x14ac:dyDescent="0.55000000000000004"/>
    <row r="31" spans="1:8" ht="20.2" customHeight="1" x14ac:dyDescent="0.55000000000000004"/>
    <row r="32" spans="1:8" ht="20.2" customHeight="1" x14ac:dyDescent="0.55000000000000004"/>
  </sheetData>
  <mergeCells count="5">
    <mergeCell ref="G5:H5"/>
    <mergeCell ref="A5:B5"/>
    <mergeCell ref="D5:E5"/>
    <mergeCell ref="A1:C1"/>
    <mergeCell ref="A3:C3"/>
  </mergeCells>
  <hyperlinks>
    <hyperlink ref="A1" location="'Schedule Listing'!A1" display="Return to Schedule Listing" xr:uid="{DE98B08F-404E-418C-8E12-AE0E9566543D}"/>
  </hyperlinks>
  <pageMargins left="0.7" right="0.7" top="0.75" bottom="0.75" header="0.3" footer="0.3"/>
  <pageSetup orientation="portrait" r:id="rId1"/>
  <headerFooter>
    <oddHeader>&amp;R&amp;"Calibri"&amp;10&amp;K000000 Protected B - External Sharing / Protégé B - Partage externe&amp;1#_x000D_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6C166-CEEA-42D1-BC51-F4F8AD37A349}">
  <dimension ref="A1:O54"/>
  <sheetViews>
    <sheetView zoomScale="145" zoomScaleNormal="145" workbookViewId="0"/>
  </sheetViews>
  <sheetFormatPr defaultColWidth="8.734375" defaultRowHeight="14.4" x14ac:dyDescent="0.55000000000000004"/>
  <cols>
    <col min="1" max="1" width="55.15625" customWidth="1"/>
    <col min="2" max="2" width="13.47265625" customWidth="1"/>
    <col min="3" max="3" width="5.5234375" customWidth="1"/>
    <col min="4" max="4" width="15" bestFit="1" customWidth="1"/>
    <col min="5" max="5" width="18.47265625" customWidth="1"/>
    <col min="6" max="6" width="17.7890625" customWidth="1"/>
    <col min="7" max="7" width="18.47265625" customWidth="1"/>
    <col min="8" max="8" width="18.26171875" customWidth="1"/>
    <col min="9" max="9" width="18.47265625" customWidth="1"/>
    <col min="10" max="11" width="18.734375" customWidth="1"/>
    <col min="12" max="12" width="18.7890625" customWidth="1"/>
    <col min="13" max="13" width="19.47265625" customWidth="1"/>
    <col min="14" max="15" width="14.5234375" customWidth="1"/>
  </cols>
  <sheetData>
    <row r="1" spans="1:15" ht="30.75" customHeight="1" x14ac:dyDescent="0.55000000000000004">
      <c r="A1" s="198" t="s">
        <v>138</v>
      </c>
      <c r="B1" s="215" t="s">
        <v>248</v>
      </c>
      <c r="C1" s="199"/>
      <c r="D1" s="200" t="s">
        <v>250</v>
      </c>
      <c r="E1" s="110" t="s">
        <v>65</v>
      </c>
      <c r="F1" s="110" t="s">
        <v>60</v>
      </c>
      <c r="G1" s="110" t="s">
        <v>61</v>
      </c>
      <c r="H1" s="110" t="s">
        <v>67</v>
      </c>
      <c r="I1" s="110" t="s">
        <v>63</v>
      </c>
      <c r="J1" s="110" t="s">
        <v>69</v>
      </c>
      <c r="K1" s="110" t="s">
        <v>57</v>
      </c>
      <c r="L1" s="110" t="s">
        <v>255</v>
      </c>
      <c r="M1" s="110" t="s">
        <v>161</v>
      </c>
      <c r="N1" s="110" t="s">
        <v>267</v>
      </c>
      <c r="O1" s="110"/>
    </row>
    <row r="2" spans="1:15" x14ac:dyDescent="0.55000000000000004">
      <c r="A2" t="s">
        <v>250</v>
      </c>
      <c r="B2" s="201">
        <v>0</v>
      </c>
      <c r="E2" t="s">
        <v>250</v>
      </c>
      <c r="F2" t="s">
        <v>250</v>
      </c>
      <c r="G2" t="s">
        <v>250</v>
      </c>
      <c r="H2" t="s">
        <v>250</v>
      </c>
      <c r="I2" t="s">
        <v>250</v>
      </c>
      <c r="J2" t="s">
        <v>250</v>
      </c>
      <c r="K2" t="s">
        <v>250</v>
      </c>
      <c r="L2" t="s">
        <v>250</v>
      </c>
      <c r="M2" t="s">
        <v>70</v>
      </c>
      <c r="N2" s="111">
        <v>1.2500000000000001E-2</v>
      </c>
      <c r="O2" s="111"/>
    </row>
    <row r="3" spans="1:15" x14ac:dyDescent="0.55000000000000004">
      <c r="A3" s="217" t="s">
        <v>275</v>
      </c>
      <c r="B3" s="201">
        <v>0.7</v>
      </c>
      <c r="E3" t="s">
        <v>70</v>
      </c>
      <c r="F3" t="s">
        <v>70</v>
      </c>
      <c r="G3" t="s">
        <v>70</v>
      </c>
      <c r="H3" t="s">
        <v>70</v>
      </c>
      <c r="I3" t="s">
        <v>70</v>
      </c>
      <c r="J3" t="s">
        <v>70</v>
      </c>
      <c r="K3" t="s">
        <v>58</v>
      </c>
      <c r="L3" t="s">
        <v>255</v>
      </c>
      <c r="M3" t="s">
        <v>71</v>
      </c>
      <c r="N3" s="111">
        <v>1.7500000000000002E-2</v>
      </c>
      <c r="O3" s="111"/>
    </row>
    <row r="4" spans="1:15" x14ac:dyDescent="0.55000000000000004">
      <c r="A4" t="s">
        <v>257</v>
      </c>
      <c r="B4" s="201">
        <v>0.7</v>
      </c>
      <c r="E4" t="s">
        <v>71</v>
      </c>
      <c r="F4" t="s">
        <v>71</v>
      </c>
      <c r="G4" t="s">
        <v>71</v>
      </c>
      <c r="H4" t="s">
        <v>71</v>
      </c>
      <c r="I4" t="s">
        <v>71</v>
      </c>
      <c r="J4" t="s">
        <v>146</v>
      </c>
      <c r="K4" t="s">
        <v>72</v>
      </c>
      <c r="M4" t="s">
        <v>59</v>
      </c>
      <c r="N4" s="111">
        <v>1.7500000000000002E-2</v>
      </c>
      <c r="O4" s="111"/>
    </row>
    <row r="5" spans="1:15" x14ac:dyDescent="0.55000000000000004">
      <c r="A5" t="s">
        <v>105</v>
      </c>
      <c r="B5" s="201">
        <v>0.65</v>
      </c>
      <c r="E5" t="s">
        <v>59</v>
      </c>
      <c r="F5" t="s">
        <v>59</v>
      </c>
      <c r="G5" t="s">
        <v>59</v>
      </c>
      <c r="H5" t="s">
        <v>59</v>
      </c>
      <c r="I5" t="s">
        <v>59</v>
      </c>
      <c r="J5" t="s">
        <v>59</v>
      </c>
      <c r="K5" t="s">
        <v>73</v>
      </c>
      <c r="M5" t="s">
        <v>66</v>
      </c>
      <c r="N5" s="111">
        <v>1.7500000000000002E-2</v>
      </c>
      <c r="O5" s="111"/>
    </row>
    <row r="6" spans="1:15" x14ac:dyDescent="0.55000000000000004">
      <c r="E6" t="s">
        <v>66</v>
      </c>
      <c r="F6" t="s">
        <v>66</v>
      </c>
      <c r="G6" t="s">
        <v>66</v>
      </c>
      <c r="H6" t="s">
        <v>66</v>
      </c>
      <c r="I6" t="s">
        <v>66</v>
      </c>
      <c r="J6" t="s">
        <v>147</v>
      </c>
      <c r="K6" t="s">
        <v>74</v>
      </c>
      <c r="M6" t="s">
        <v>75</v>
      </c>
      <c r="N6" s="111">
        <v>0.03</v>
      </c>
      <c r="O6" s="111"/>
    </row>
    <row r="7" spans="1:15" x14ac:dyDescent="0.55000000000000004">
      <c r="A7" s="199" t="s">
        <v>160</v>
      </c>
      <c r="E7" t="s">
        <v>75</v>
      </c>
      <c r="F7" t="s">
        <v>75</v>
      </c>
      <c r="G7" t="s">
        <v>75</v>
      </c>
      <c r="H7" t="s">
        <v>75</v>
      </c>
      <c r="I7" t="s">
        <v>75</v>
      </c>
      <c r="J7" t="s">
        <v>148</v>
      </c>
      <c r="K7" t="s">
        <v>12</v>
      </c>
      <c r="M7" t="s">
        <v>11</v>
      </c>
      <c r="N7" s="111">
        <v>0.03</v>
      </c>
      <c r="O7" s="111"/>
    </row>
    <row r="8" spans="1:15" x14ac:dyDescent="0.55000000000000004">
      <c r="A8" s="202" t="s">
        <v>250</v>
      </c>
      <c r="E8" t="s">
        <v>11</v>
      </c>
      <c r="F8" t="s">
        <v>11</v>
      </c>
      <c r="G8" t="s">
        <v>11</v>
      </c>
      <c r="H8" t="s">
        <v>11</v>
      </c>
      <c r="I8" t="s">
        <v>11</v>
      </c>
      <c r="J8" t="s">
        <v>11</v>
      </c>
      <c r="K8" t="s">
        <v>47</v>
      </c>
      <c r="M8" t="s">
        <v>76</v>
      </c>
      <c r="N8" s="111">
        <v>0.03</v>
      </c>
      <c r="O8" s="111"/>
    </row>
    <row r="9" spans="1:15" x14ac:dyDescent="0.55000000000000004">
      <c r="A9" t="s">
        <v>156</v>
      </c>
      <c r="E9" t="s">
        <v>76</v>
      </c>
      <c r="F9" t="s">
        <v>76</v>
      </c>
      <c r="G9" t="s">
        <v>76</v>
      </c>
      <c r="H9" t="s">
        <v>76</v>
      </c>
      <c r="I9" t="s">
        <v>76</v>
      </c>
      <c r="J9" t="s">
        <v>149</v>
      </c>
      <c r="K9" t="s">
        <v>48</v>
      </c>
      <c r="M9" t="s">
        <v>77</v>
      </c>
      <c r="N9" s="111">
        <v>4.7500000000000001E-2</v>
      </c>
      <c r="O9" s="111"/>
    </row>
    <row r="10" spans="1:15" x14ac:dyDescent="0.55000000000000004">
      <c r="A10" t="s">
        <v>137</v>
      </c>
      <c r="E10" t="s">
        <v>77</v>
      </c>
      <c r="F10" t="s">
        <v>77</v>
      </c>
      <c r="G10" t="s">
        <v>77</v>
      </c>
      <c r="H10" t="s">
        <v>77</v>
      </c>
      <c r="I10" t="s">
        <v>77</v>
      </c>
      <c r="J10" t="s">
        <v>162</v>
      </c>
      <c r="K10" t="s">
        <v>78</v>
      </c>
      <c r="M10" t="s">
        <v>62</v>
      </c>
      <c r="N10" s="111">
        <v>4.7500000000000001E-2</v>
      </c>
      <c r="O10" s="111"/>
    </row>
    <row r="11" spans="1:15" x14ac:dyDescent="0.55000000000000004">
      <c r="A11" t="s">
        <v>258</v>
      </c>
      <c r="E11" t="s">
        <v>62</v>
      </c>
      <c r="F11" t="s">
        <v>62</v>
      </c>
      <c r="G11" t="s">
        <v>62</v>
      </c>
      <c r="H11" t="s">
        <v>62</v>
      </c>
      <c r="I11" t="s">
        <v>62</v>
      </c>
      <c r="J11" t="s">
        <v>62</v>
      </c>
      <c r="K11" t="s">
        <v>79</v>
      </c>
      <c r="M11" t="s">
        <v>80</v>
      </c>
      <c r="N11" s="111">
        <v>4.7500000000000001E-2</v>
      </c>
      <c r="O11" s="111"/>
    </row>
    <row r="12" spans="1:15" x14ac:dyDescent="0.55000000000000004">
      <c r="E12" t="s">
        <v>80</v>
      </c>
      <c r="F12" t="s">
        <v>80</v>
      </c>
      <c r="G12" t="s">
        <v>80</v>
      </c>
      <c r="H12" t="s">
        <v>80</v>
      </c>
      <c r="I12" t="s">
        <v>80</v>
      </c>
      <c r="J12" t="s">
        <v>150</v>
      </c>
      <c r="K12" t="s">
        <v>81</v>
      </c>
      <c r="M12" t="s">
        <v>64</v>
      </c>
      <c r="N12" s="111">
        <v>0.08</v>
      </c>
      <c r="O12" s="111"/>
    </row>
    <row r="13" spans="1:15" x14ac:dyDescent="0.55000000000000004">
      <c r="A13" s="199" t="s">
        <v>157</v>
      </c>
      <c r="E13" t="s">
        <v>64</v>
      </c>
      <c r="F13" t="s">
        <v>64</v>
      </c>
      <c r="G13" t="s">
        <v>64</v>
      </c>
      <c r="H13" t="s">
        <v>64</v>
      </c>
      <c r="I13" t="s">
        <v>64</v>
      </c>
      <c r="J13" t="s">
        <v>151</v>
      </c>
      <c r="K13" t="s">
        <v>82</v>
      </c>
      <c r="M13" t="s">
        <v>83</v>
      </c>
      <c r="N13" s="111">
        <v>0.08</v>
      </c>
      <c r="O13" s="111"/>
    </row>
    <row r="14" spans="1:15" x14ac:dyDescent="0.55000000000000004">
      <c r="A14" s="147" t="s">
        <v>250</v>
      </c>
      <c r="E14" t="s">
        <v>83</v>
      </c>
      <c r="F14" t="s">
        <v>83</v>
      </c>
      <c r="G14" t="s">
        <v>83</v>
      </c>
      <c r="H14" t="s">
        <v>83</v>
      </c>
      <c r="I14" t="s">
        <v>83</v>
      </c>
      <c r="J14" t="s">
        <v>83</v>
      </c>
      <c r="K14" t="s">
        <v>84</v>
      </c>
      <c r="M14" t="s">
        <v>85</v>
      </c>
      <c r="N14" s="111">
        <v>0.08</v>
      </c>
      <c r="O14" s="111"/>
    </row>
    <row r="15" spans="1:15" x14ac:dyDescent="0.55000000000000004">
      <c r="A15" t="s">
        <v>158</v>
      </c>
      <c r="E15" t="s">
        <v>85</v>
      </c>
      <c r="F15" t="s">
        <v>85</v>
      </c>
      <c r="G15" t="s">
        <v>85</v>
      </c>
      <c r="H15" t="s">
        <v>85</v>
      </c>
      <c r="I15" t="s">
        <v>85</v>
      </c>
      <c r="J15" t="s">
        <v>152</v>
      </c>
      <c r="K15" t="s">
        <v>86</v>
      </c>
      <c r="M15" t="s">
        <v>87</v>
      </c>
      <c r="N15" s="111">
        <v>0.105</v>
      </c>
      <c r="O15" s="111"/>
    </row>
    <row r="16" spans="1:15" x14ac:dyDescent="0.55000000000000004">
      <c r="A16" t="s">
        <v>159</v>
      </c>
      <c r="E16" t="s">
        <v>87</v>
      </c>
      <c r="F16" t="s">
        <v>87</v>
      </c>
      <c r="G16" t="s">
        <v>87</v>
      </c>
      <c r="H16" t="s">
        <v>87</v>
      </c>
      <c r="I16" t="s">
        <v>87</v>
      </c>
      <c r="J16" t="s">
        <v>153</v>
      </c>
      <c r="K16" t="s">
        <v>14</v>
      </c>
      <c r="M16" t="s">
        <v>13</v>
      </c>
      <c r="N16" s="111">
        <v>0.105</v>
      </c>
      <c r="O16" s="111"/>
    </row>
    <row r="17" spans="5:15" x14ac:dyDescent="0.55000000000000004">
      <c r="E17" t="s">
        <v>13</v>
      </c>
      <c r="F17" t="s">
        <v>13</v>
      </c>
      <c r="G17" t="s">
        <v>13</v>
      </c>
      <c r="H17" t="s">
        <v>13</v>
      </c>
      <c r="I17" t="s">
        <v>13</v>
      </c>
      <c r="J17" t="s">
        <v>13</v>
      </c>
      <c r="K17" t="s">
        <v>15</v>
      </c>
      <c r="M17" t="s">
        <v>88</v>
      </c>
      <c r="N17" s="111">
        <v>0.105</v>
      </c>
      <c r="O17" s="111"/>
    </row>
    <row r="18" spans="5:15" x14ac:dyDescent="0.55000000000000004">
      <c r="E18" t="s">
        <v>88</v>
      </c>
      <c r="F18" t="s">
        <v>88</v>
      </c>
      <c r="G18" t="s">
        <v>88</v>
      </c>
      <c r="H18" t="s">
        <v>88</v>
      </c>
      <c r="I18" t="s">
        <v>88</v>
      </c>
      <c r="J18" t="s">
        <v>154</v>
      </c>
      <c r="K18" t="s">
        <v>16</v>
      </c>
      <c r="M18" t="s">
        <v>145</v>
      </c>
      <c r="N18" s="111">
        <v>0.18</v>
      </c>
      <c r="O18" s="111"/>
    </row>
    <row r="19" spans="5:15" x14ac:dyDescent="0.55000000000000004">
      <c r="E19" t="s">
        <v>145</v>
      </c>
      <c r="F19" t="s">
        <v>145</v>
      </c>
      <c r="G19" t="s">
        <v>145</v>
      </c>
      <c r="H19" t="s">
        <v>145</v>
      </c>
      <c r="I19" t="s">
        <v>145</v>
      </c>
      <c r="J19" t="s">
        <v>274</v>
      </c>
      <c r="K19" t="s">
        <v>155</v>
      </c>
      <c r="M19" t="s">
        <v>70</v>
      </c>
      <c r="N19" s="111">
        <v>1.2500000000000001E-2</v>
      </c>
      <c r="O19" s="111"/>
    </row>
    <row r="20" spans="5:15" x14ac:dyDescent="0.55000000000000004">
      <c r="E20" t="s">
        <v>255</v>
      </c>
      <c r="F20" t="s">
        <v>255</v>
      </c>
      <c r="G20" t="s">
        <v>255</v>
      </c>
      <c r="H20" t="s">
        <v>255</v>
      </c>
      <c r="I20" t="s">
        <v>255</v>
      </c>
      <c r="J20" t="s">
        <v>255</v>
      </c>
      <c r="K20" t="s">
        <v>255</v>
      </c>
      <c r="M20" t="s">
        <v>146</v>
      </c>
      <c r="N20" s="111">
        <v>1.7500000000000002E-2</v>
      </c>
      <c r="O20" s="111"/>
    </row>
    <row r="21" spans="5:15" x14ac:dyDescent="0.55000000000000004">
      <c r="M21" t="s">
        <v>59</v>
      </c>
      <c r="N21" s="111">
        <v>1.7500000000000002E-2</v>
      </c>
      <c r="O21" s="111"/>
    </row>
    <row r="22" spans="5:15" x14ac:dyDescent="0.55000000000000004">
      <c r="M22" t="s">
        <v>147</v>
      </c>
      <c r="N22" s="111">
        <v>1.7500000000000002E-2</v>
      </c>
      <c r="O22" s="111"/>
    </row>
    <row r="23" spans="5:15" x14ac:dyDescent="0.55000000000000004">
      <c r="M23" t="s">
        <v>148</v>
      </c>
      <c r="N23" s="111">
        <v>0.03</v>
      </c>
      <c r="O23" s="111"/>
    </row>
    <row r="24" spans="5:15" x14ac:dyDescent="0.55000000000000004">
      <c r="M24" t="s">
        <v>11</v>
      </c>
      <c r="N24" s="111">
        <v>0.03</v>
      </c>
      <c r="O24" s="111"/>
    </row>
    <row r="25" spans="5:15" x14ac:dyDescent="0.55000000000000004">
      <c r="M25" t="s">
        <v>149</v>
      </c>
      <c r="N25" s="111">
        <v>0.03</v>
      </c>
      <c r="O25" s="111"/>
    </row>
    <row r="26" spans="5:15" x14ac:dyDescent="0.55000000000000004">
      <c r="M26" t="s">
        <v>162</v>
      </c>
      <c r="N26" s="111">
        <v>4.7500000000000001E-2</v>
      </c>
      <c r="O26" s="111"/>
    </row>
    <row r="27" spans="5:15" x14ac:dyDescent="0.55000000000000004">
      <c r="M27" t="s">
        <v>62</v>
      </c>
      <c r="N27" s="111">
        <v>4.7500000000000001E-2</v>
      </c>
      <c r="O27" s="111"/>
    </row>
    <row r="28" spans="5:15" x14ac:dyDescent="0.55000000000000004">
      <c r="M28" t="s">
        <v>150</v>
      </c>
      <c r="N28" s="111">
        <v>4.7500000000000001E-2</v>
      </c>
      <c r="O28" s="111"/>
    </row>
    <row r="29" spans="5:15" x14ac:dyDescent="0.55000000000000004">
      <c r="M29" t="s">
        <v>151</v>
      </c>
      <c r="N29" s="111">
        <v>0.08</v>
      </c>
      <c r="O29" s="111"/>
    </row>
    <row r="30" spans="5:15" x14ac:dyDescent="0.55000000000000004">
      <c r="M30" t="s">
        <v>83</v>
      </c>
      <c r="N30" s="111">
        <v>0.08</v>
      </c>
      <c r="O30" s="111"/>
    </row>
    <row r="31" spans="5:15" x14ac:dyDescent="0.55000000000000004">
      <c r="M31" t="s">
        <v>152</v>
      </c>
      <c r="N31" s="111">
        <v>0.08</v>
      </c>
      <c r="O31" s="111"/>
    </row>
    <row r="32" spans="5:15" x14ac:dyDescent="0.55000000000000004">
      <c r="M32" t="s">
        <v>153</v>
      </c>
      <c r="N32" s="111">
        <v>0.105</v>
      </c>
      <c r="O32" s="111"/>
    </row>
    <row r="33" spans="13:15" x14ac:dyDescent="0.55000000000000004">
      <c r="M33" t="s">
        <v>13</v>
      </c>
      <c r="N33" s="111">
        <v>0.105</v>
      </c>
      <c r="O33" s="111"/>
    </row>
    <row r="34" spans="13:15" x14ac:dyDescent="0.55000000000000004">
      <c r="M34" t="s">
        <v>154</v>
      </c>
      <c r="N34" s="111">
        <v>0.105</v>
      </c>
      <c r="O34" s="111"/>
    </row>
    <row r="35" spans="13:15" x14ac:dyDescent="0.55000000000000004">
      <c r="M35" t="s">
        <v>274</v>
      </c>
      <c r="N35" s="111">
        <v>0.18</v>
      </c>
      <c r="O35" s="111"/>
    </row>
    <row r="36" spans="13:15" x14ac:dyDescent="0.55000000000000004">
      <c r="M36" t="s">
        <v>58</v>
      </c>
      <c r="N36" s="111">
        <v>1.2500000000000001E-2</v>
      </c>
      <c r="O36" s="111"/>
    </row>
    <row r="37" spans="13:15" x14ac:dyDescent="0.55000000000000004">
      <c r="M37" t="s">
        <v>72</v>
      </c>
      <c r="N37" s="111">
        <v>1.7500000000000002E-2</v>
      </c>
      <c r="O37" s="111"/>
    </row>
    <row r="38" spans="13:15" x14ac:dyDescent="0.55000000000000004">
      <c r="M38" t="s">
        <v>73</v>
      </c>
      <c r="N38" s="111">
        <v>1.7500000000000002E-2</v>
      </c>
      <c r="O38" s="111"/>
    </row>
    <row r="39" spans="13:15" x14ac:dyDescent="0.55000000000000004">
      <c r="M39" t="s">
        <v>74</v>
      </c>
      <c r="N39" s="111">
        <v>1.7500000000000002E-2</v>
      </c>
      <c r="O39" s="111"/>
    </row>
    <row r="40" spans="13:15" x14ac:dyDescent="0.55000000000000004">
      <c r="M40" t="s">
        <v>12</v>
      </c>
      <c r="N40" s="111">
        <v>0.03</v>
      </c>
      <c r="O40" s="111"/>
    </row>
    <row r="41" spans="13:15" x14ac:dyDescent="0.55000000000000004">
      <c r="M41" t="s">
        <v>47</v>
      </c>
      <c r="N41" s="111">
        <v>0.03</v>
      </c>
      <c r="O41" s="111"/>
    </row>
    <row r="42" spans="13:15" x14ac:dyDescent="0.55000000000000004">
      <c r="M42" t="s">
        <v>48</v>
      </c>
      <c r="N42" s="111">
        <v>0.03</v>
      </c>
      <c r="O42" s="111"/>
    </row>
    <row r="43" spans="13:15" x14ac:dyDescent="0.55000000000000004">
      <c r="M43" t="s">
        <v>78</v>
      </c>
      <c r="N43" s="111">
        <v>4.7500000000000001E-2</v>
      </c>
      <c r="O43" s="111"/>
    </row>
    <row r="44" spans="13:15" x14ac:dyDescent="0.55000000000000004">
      <c r="M44" t="s">
        <v>79</v>
      </c>
      <c r="N44" s="111">
        <v>4.7500000000000001E-2</v>
      </c>
      <c r="O44" s="111"/>
    </row>
    <row r="45" spans="13:15" x14ac:dyDescent="0.55000000000000004">
      <c r="M45" t="s">
        <v>81</v>
      </c>
      <c r="N45" s="111">
        <v>4.7500000000000001E-2</v>
      </c>
      <c r="O45" s="111"/>
    </row>
    <row r="46" spans="13:15" x14ac:dyDescent="0.55000000000000004">
      <c r="M46" t="s">
        <v>82</v>
      </c>
      <c r="N46" s="111">
        <v>0.08</v>
      </c>
      <c r="O46" s="111"/>
    </row>
    <row r="47" spans="13:15" x14ac:dyDescent="0.55000000000000004">
      <c r="M47" t="s">
        <v>84</v>
      </c>
      <c r="N47" s="111">
        <v>0.08</v>
      </c>
      <c r="O47" s="111"/>
    </row>
    <row r="48" spans="13:15" x14ac:dyDescent="0.55000000000000004">
      <c r="M48" t="s">
        <v>86</v>
      </c>
      <c r="N48" s="111">
        <v>0.08</v>
      </c>
      <c r="O48" s="111"/>
    </row>
    <row r="49" spans="13:15" x14ac:dyDescent="0.55000000000000004">
      <c r="M49" t="s">
        <v>14</v>
      </c>
      <c r="N49" s="111">
        <v>0.105</v>
      </c>
      <c r="O49" s="111"/>
    </row>
    <row r="50" spans="13:15" x14ac:dyDescent="0.55000000000000004">
      <c r="M50" t="s">
        <v>15</v>
      </c>
      <c r="N50" s="111">
        <v>0.105</v>
      </c>
      <c r="O50" s="111"/>
    </row>
    <row r="51" spans="13:15" x14ac:dyDescent="0.55000000000000004">
      <c r="M51" t="s">
        <v>16</v>
      </c>
      <c r="N51" s="111">
        <v>0.105</v>
      </c>
      <c r="O51" s="111"/>
    </row>
    <row r="52" spans="13:15" x14ac:dyDescent="0.55000000000000004">
      <c r="M52" t="s">
        <v>155</v>
      </c>
      <c r="N52" s="111">
        <v>0.18</v>
      </c>
      <c r="O52" s="111"/>
    </row>
    <row r="53" spans="13:15" x14ac:dyDescent="0.55000000000000004">
      <c r="M53" t="s">
        <v>255</v>
      </c>
      <c r="N53" s="111">
        <v>0.06</v>
      </c>
      <c r="O53" s="111"/>
    </row>
    <row r="54" spans="13:15" x14ac:dyDescent="0.55000000000000004">
      <c r="O54" s="111"/>
    </row>
  </sheetData>
  <phoneticPr fontId="13" type="noConversion"/>
  <dataValidations count="2">
    <dataValidation type="list" allowBlank="1" showInputMessage="1" showErrorMessage="1" sqref="D27" xr:uid="{6C032322-DC5F-495C-AA37-4C2FAAAEEE38}">
      <formula1>$E$1:$K$1</formula1>
    </dataValidation>
    <dataValidation type="list" allowBlank="1" showInputMessage="1" showErrorMessage="1" sqref="E27" xr:uid="{7949D11C-58D3-4014-B86C-01A18819E26C}">
      <formula1>OFFSET($E$1, 1, (MATCH($D27, $E$1:$K$1,0) - 1), 19, 1)</formula1>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2A5DE-9C8F-43B9-8ECF-E7DAAA786AD8}">
  <dimension ref="A1"/>
  <sheetViews>
    <sheetView showGridLines="0" workbookViewId="0">
      <selection activeCell="N28" sqref="N28"/>
    </sheetView>
  </sheetViews>
  <sheetFormatPr defaultRowHeight="14.4" x14ac:dyDescent="0.55000000000000004"/>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252DAE44887814598576CEE56361143" ma:contentTypeVersion="2" ma:contentTypeDescription="Crée un document." ma:contentTypeScope="" ma:versionID="52936976e32a4f1ce56115a32c95513a">
  <xsd:schema xmlns:xsd="http://www.w3.org/2001/XMLSchema" xmlns:xs="http://www.w3.org/2001/XMLSchema" xmlns:p="http://schemas.microsoft.com/office/2006/metadata/properties" xmlns:ns1="http://schemas.microsoft.com/sharepoint/v3" xmlns:ns2="5264ac1b-c36e-431c-ac09-8a17cceb786f" targetNamespace="http://schemas.microsoft.com/office/2006/metadata/properties" ma:root="true" ma:fieldsID="c3abb33300e36a8df2f7d9ef5380058e" ns1:_="" ns2:_="">
    <xsd:import namespace="http://schemas.microsoft.com/sharepoint/v3"/>
    <xsd:import namespace="5264ac1b-c36e-431c-ac09-8a17cceb786f"/>
    <xsd:element name="properties">
      <xsd:complexType>
        <xsd:sequence>
          <xsd:element name="documentManagement">
            <xsd:complexType>
              <xsd:all>
                <xsd:element ref="ns1:PublishingStartDate" minOccurs="0"/>
                <xsd:element ref="ns1:PublishingExpirationDate" minOccurs="0"/>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e de début de planification" ma:internalName="PublishingStartDate">
      <xsd:simpleType>
        <xsd:restriction base="dms:Unknown"/>
      </xsd:simpleType>
    </xsd:element>
    <xsd:element name="PublishingExpirationDate" ma:index="9" nillable="true" ma:displayName="Date de fin de planification" ma:internalName="PublishingExpirationDate">
      <xsd:simpleType>
        <xsd:restriction base="dms:Unknown"/>
      </xsd:simpleType>
    </xsd:element>
    <xsd:element name="VariationsItemGroupID" ma:index="11" nillable="true" ma:displayName="Item Group ID"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64ac1b-c36e-431c-ac09-8a17cceb786f"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ariationsItemGroupID xmlns="http://schemas.microsoft.com/sharepoint/v3" xsi:nil="true"/>
    <PublishingExpirationDate xmlns="http://schemas.microsoft.com/sharepoint/v3" xsi:nil="true"/>
    <PublishingStartDate xmlns="http://schemas.microsoft.com/sharepoint/v3" xsi:nil="true"/>
    <SharedWithUsers xmlns="5264ac1b-c36e-431c-ac09-8a17cceb786f">
      <UserInfo>
        <DisplayName/>
        <AccountId xsi:nil="true"/>
        <AccountType/>
      </UserInfo>
    </SharedWithUsers>
  </documentManagement>
</p:properties>
</file>

<file path=customXml/itemProps1.xml><?xml version="1.0" encoding="utf-8"?>
<ds:datastoreItem xmlns:ds="http://schemas.openxmlformats.org/officeDocument/2006/customXml" ds:itemID="{3903B01E-5EE3-4E16-A1F8-E2889DC4E28F}">
  <ds:schemaRefs>
    <ds:schemaRef ds:uri="http://schemas.microsoft.com/sharepoint/v3/contenttype/forms"/>
  </ds:schemaRefs>
</ds:datastoreItem>
</file>

<file path=customXml/itemProps2.xml><?xml version="1.0" encoding="utf-8"?>
<ds:datastoreItem xmlns:ds="http://schemas.openxmlformats.org/officeDocument/2006/customXml" ds:itemID="{2B79B70B-24F6-45AE-A79E-75F0BC0CE2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264ac1b-c36e-431c-ac09-8a17cceb78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64CFAA-2D21-40C1-A453-D4943FAB113C}">
  <ds:schemaRefs>
    <ds:schemaRef ds:uri="http://purl.org/dc/terms/"/>
    <ds:schemaRef ds:uri="5264ac1b-c36e-431c-ac09-8a17cceb786f"/>
    <ds:schemaRef ds:uri="http://purl.org/dc/dcmitype/"/>
    <ds:schemaRef ds:uri="http://schemas.microsoft.com/office/2006/documentManagement/types"/>
    <ds:schemaRef ds:uri="http://schemas.openxmlformats.org/package/2006/metadata/core-properties"/>
    <ds:schemaRef ds:uri="http://purl.org/dc/elements/1.1/"/>
    <ds:schemaRef ds:uri="http://www.w3.org/XML/1998/namespace"/>
    <ds:schemaRef ds:uri="http://schemas.microsoft.com/office/infopath/2007/PartnerControls"/>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COVER</vt:lpstr>
      <vt:lpstr>Schedule Listing</vt:lpstr>
      <vt:lpstr>S0</vt:lpstr>
      <vt:lpstr>S1</vt:lpstr>
      <vt:lpstr>S2</vt:lpstr>
      <vt:lpstr>S3</vt:lpstr>
      <vt:lpstr>S4</vt:lpstr>
      <vt:lpstr>S5</vt:lpstr>
      <vt:lpstr>S6</vt:lpstr>
      <vt:lpstr>S7</vt:lpstr>
      <vt:lpstr>S8</vt:lpstr>
      <vt:lpstr>Inputs</vt:lpstr>
      <vt:lpstr>Commentaires</vt:lpstr>
      <vt:lpstr>_Z_FSKJR</vt:lpstr>
    </vt:vector>
  </TitlesOfParts>
  <Manager/>
  <Company>BMO Financial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Relevé afférent au capital par établissement des sociétés mères</dc:title>
  <dc:subject/>
  <dc:creator>re-webmaster@osfi-bsif.gc.ca</dc:creator>
  <cp:keywords/>
  <dc:description/>
  <cp:lastModifiedBy>Szeto, Lily</cp:lastModifiedBy>
  <cp:revision/>
  <cp:lastPrinted>2023-03-23T15:26:23Z</cp:lastPrinted>
  <dcterms:created xsi:type="dcterms:W3CDTF">2016-04-05T18:29:36Z</dcterms:created>
  <dcterms:modified xsi:type="dcterms:W3CDTF">2024-02-05T13:03:51Z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0x0101008252DAE44887814598576CEE56361143</vt:lpwstr>
  </property>
  <property fmtid="{D5CDD505-2E9C-101B-9397-08002B2CF9AE}" pid="3" name="OsfiBusinessProcess">
    <vt:lpwstr>264</vt:lpwstr>
  </property>
  <property fmtid="{D5CDD505-2E9C-101B-9397-08002B2CF9AE}" pid="4" name="OsfiFunction">
    <vt:lpwstr>3</vt:lpwstr>
  </property>
  <property fmtid="{D5CDD505-2E9C-101B-9397-08002B2CF9AE}" pid="5" name="OsfiFIExternalOrganization">
    <vt:lpwstr/>
  </property>
  <property fmtid="{D5CDD505-2E9C-101B-9397-08002B2CF9AE}" pid="6" name="OsfiSubFunction">
    <vt:lpwstr>42</vt:lpwstr>
  </property>
  <property fmtid="{D5CDD505-2E9C-101B-9397-08002B2CF9AE}" pid="7" name="OsfiIndustryType">
    <vt:lpwstr>28;#DTI|6a02b7f8-a52d-4048-abf2-fb5f1ab9ba2b;#31;#Insurance|30635973-e9d2-43e2-a5d4-ee38d3a9f4ad;#230;#Life|10f638d7-70e8-45a8-9b2e-f676ce524b50</vt:lpwstr>
  </property>
  <property fmtid="{D5CDD505-2E9C-101B-9397-08002B2CF9AE}" pid="8" name="OsfiFITopics">
    <vt:lpwstr/>
  </property>
  <property fmtid="{D5CDD505-2E9C-101B-9397-08002B2CF9AE}" pid="9" name="OsfiPAA">
    <vt:lpwstr>2</vt:lpwstr>
  </property>
  <property fmtid="{D5CDD505-2E9C-101B-9397-08002B2CF9AE}" pid="10" name="_dlc_DocIdItemGuid">
    <vt:lpwstr>7e4553e8-d4d0-4d97-9aea-e03b370f517b</vt:lpwstr>
  </property>
  <property fmtid="{D5CDD505-2E9C-101B-9397-08002B2CF9AE}" pid="11" name="b68f0f40a9244f46b7ca0f5019c2a784">
    <vt:lpwstr>1.1.1 Risk Assessment and Intervention|a694271e-cd62-469f-9658-7f38260ca444</vt:lpwstr>
  </property>
  <property fmtid="{D5CDD505-2E9C-101B-9397-08002B2CF9AE}" pid="12" name="OsfiSubProgram">
    <vt:lpwstr>41</vt:lpwstr>
  </property>
  <property fmtid="{D5CDD505-2E9C-101B-9397-08002B2CF9AE}" pid="13" name="OsfiCostCentre">
    <vt:lpwstr>481</vt:lpwstr>
  </property>
  <property fmtid="{D5CDD505-2E9C-101B-9397-08002B2CF9AE}" pid="14" name="_docset_NoMedatataSyncRequired">
    <vt:lpwstr>False</vt:lpwstr>
  </property>
  <property fmtid="{D5CDD505-2E9C-101B-9397-08002B2CF9AE}" pid="15" name="MSIP_Label_6acb643c-631f-4184-9527-fba327e9c2b7_Enabled">
    <vt:lpwstr>true</vt:lpwstr>
  </property>
  <property fmtid="{D5CDD505-2E9C-101B-9397-08002B2CF9AE}" pid="16" name="MSIP_Label_6acb643c-631f-4184-9527-fba327e9c2b7_SetDate">
    <vt:lpwstr>2022-11-29T13:52:18Z</vt:lpwstr>
  </property>
  <property fmtid="{D5CDD505-2E9C-101B-9397-08002B2CF9AE}" pid="17" name="MSIP_Label_6acb643c-631f-4184-9527-fba327e9c2b7_Method">
    <vt:lpwstr>Privileged</vt:lpwstr>
  </property>
  <property fmtid="{D5CDD505-2E9C-101B-9397-08002B2CF9AE}" pid="18" name="MSIP_Label_6acb643c-631f-4184-9527-fba327e9c2b7_Name">
    <vt:lpwstr>PB - External</vt:lpwstr>
  </property>
  <property fmtid="{D5CDD505-2E9C-101B-9397-08002B2CF9AE}" pid="19" name="MSIP_Label_6acb643c-631f-4184-9527-fba327e9c2b7_SiteId">
    <vt:lpwstr>43ee04cb-3f72-4918-b460-c51afaa2943e</vt:lpwstr>
  </property>
  <property fmtid="{D5CDD505-2E9C-101B-9397-08002B2CF9AE}" pid="20" name="MSIP_Label_6acb643c-631f-4184-9527-fba327e9c2b7_ActionId">
    <vt:lpwstr>ffcbf248-1631-471b-a466-366d16b153d1</vt:lpwstr>
  </property>
  <property fmtid="{D5CDD505-2E9C-101B-9397-08002B2CF9AE}" pid="21" name="MSIP_Label_6acb643c-631f-4184-9527-fba327e9c2b7_ContentBits">
    <vt:lpwstr>1</vt:lpwstr>
  </property>
  <property fmtid="{D5CDD505-2E9C-101B-9397-08002B2CF9AE}" pid="22" name="OsfiSupervisoryAreaMM">
    <vt:lpwstr/>
  </property>
  <property fmtid="{D5CDD505-2E9C-101B-9397-08002B2CF9AE}" pid="23" name="Order">
    <vt:r8>2099100</vt:r8>
  </property>
  <property fmtid="{D5CDD505-2E9C-101B-9397-08002B2CF9AE}" pid="24" name="xd_Signature">
    <vt:bool>false</vt:bool>
  </property>
  <property fmtid="{D5CDD505-2E9C-101B-9397-08002B2CF9AE}" pid="25" name="xd_ProgID">
    <vt:lpwstr/>
  </property>
  <property fmtid="{D5CDD505-2E9C-101B-9397-08002B2CF9AE}" pid="26" name="_SourceUrl">
    <vt:lpwstr/>
  </property>
  <property fmtid="{D5CDD505-2E9C-101B-9397-08002B2CF9AE}" pid="27" name="_SharedFileIndex">
    <vt:lpwstr/>
  </property>
  <property fmtid="{D5CDD505-2E9C-101B-9397-08002B2CF9AE}" pid="28" name="TemplateUrl">
    <vt:lpwstr/>
  </property>
</Properties>
</file>