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semaan\Documents\projects\Attestation\LRR\"/>
    </mc:Choice>
  </mc:AlternateContent>
  <xr:revisionPtr revIDLastSave="0" documentId="13_ncr:1_{DA4BF52B-F26B-4517-9A1E-F41091623AF8}" xr6:coauthVersionLast="47" xr6:coauthVersionMax="47" xr10:uidLastSave="{00000000-0000-0000-0000-000000000000}"/>
  <bookViews>
    <workbookView xWindow="11040" yWindow="-14952" windowWidth="30960" windowHeight="11868" xr2:uid="{00000000-000D-0000-FFFF-FFFF00000000}"/>
  </bookViews>
  <sheets>
    <sheet name="Attestation" sheetId="8" r:id="rId1"/>
    <sheet name="Ratio_de_levier" sheetId="3" r:id="rId2"/>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1101">Ratio_de_levier!$H$10</definedName>
    <definedName name="DPA_1102">Ratio_de_levier!$H$11</definedName>
    <definedName name="DPA_1103">Ratio_de_levier!$H$12</definedName>
    <definedName name="DPA_1104">Ratio_de_levier!$H$16</definedName>
    <definedName name="DPA_1105">Ratio_de_levier!#REF!</definedName>
    <definedName name="DPA_1106">Ratio_de_levier!$H$17</definedName>
    <definedName name="DPA_1107">Ratio_de_levier!$H$18</definedName>
    <definedName name="DPA_1108">Ratio_de_levier!$J$10</definedName>
    <definedName name="DPA_1109">Ratio_de_levier!$J$11</definedName>
    <definedName name="DPA_1110">Ratio_de_levier!$J$12</definedName>
    <definedName name="DPA_1111">#REF!</definedName>
    <definedName name="DPA_1112">Ratio_de_levier!$J$13</definedName>
    <definedName name="DPA_1113">Ratio_de_levier!$J$14</definedName>
    <definedName name="DPA_1114">Ratio_de_levier!$J$15</definedName>
    <definedName name="DPA_1115">Ratio_de_levier!$J$16</definedName>
    <definedName name="DPA_1116">Ratio_de_levier!#REF!</definedName>
    <definedName name="DPA_1117">Ratio_de_levier!$J$17</definedName>
    <definedName name="DPA_1118">Ratio_de_levier!$J$18</definedName>
    <definedName name="DPA_1119">Ratio_de_levier!$J$19</definedName>
    <definedName name="DPA_1201">Ratio_de_levier!$H$23</definedName>
    <definedName name="DPA_1202">Ratio_de_levier!$H$24</definedName>
    <definedName name="DPA_1203">Ratio_de_levier!$H$25</definedName>
    <definedName name="DPA_1204">Ratio_de_levier!$H$26</definedName>
    <definedName name="DPA_1205">Ratio_de_levier!$H$27</definedName>
    <definedName name="DPA_1206">Ratio_de_levier!$H$28</definedName>
    <definedName name="DPA_1207">Ratio_de_levier!$H$29</definedName>
    <definedName name="DPA_1301">Ratio_de_levier!$H$33</definedName>
    <definedName name="DPA_1302">Ratio_de_levier!$H$35</definedName>
    <definedName name="DPA_1303">Ratio_de_levier!$J$34</definedName>
    <definedName name="DPA_1304">Ratio_de_levier!$J$35</definedName>
    <definedName name="DPA_1305">Ratio_de_levier!$L$34</definedName>
    <definedName name="DPA_1306">Ratio_de_levier!$L$35</definedName>
    <definedName name="DPA_1307">Ratio_de_levier!$N$34</definedName>
    <definedName name="DPA_1308">Ratio_de_levier!$N$35</definedName>
    <definedName name="DPA_1309">Ratio_de_levier!$N$36</definedName>
    <definedName name="DPA_1310">Ratio_de_levier!$N$37</definedName>
    <definedName name="DPA_1311">Ratio_de_levier!$P$33</definedName>
    <definedName name="DPA_1312">Ratio_de_levier!$P$34</definedName>
    <definedName name="DPA_1313">Ratio_de_levier!$P$35</definedName>
    <definedName name="DPA_1314">Ratio_de_levier!$P$36</definedName>
    <definedName name="DPA_1315">Ratio_de_levier!$P$37</definedName>
    <definedName name="DPA_1401">Ratio_de_levier!$H$41</definedName>
    <definedName name="DPA_1402">Ratio_de_levier!$H$42</definedName>
    <definedName name="DPA_1403">Ratio_de_levier!#REF!</definedName>
    <definedName name="DPA_1404">Ratio_de_levier!$H$43</definedName>
    <definedName name="DPA_1405">Ratio_de_levier!$H$44</definedName>
    <definedName name="DPA_1406">Ratio_de_levier!$H$47</definedName>
    <definedName name="DPA_1407">Ratio_de_levier!$H$48</definedName>
    <definedName name="DPA_1408">Ratio_de_levier!$H$49</definedName>
    <definedName name="DPA_1409">Ratio_de_levier!$H$50</definedName>
    <definedName name="DPA_1410">Ratio_de_levier!$H$51</definedName>
    <definedName name="DPA_1411">Ratio_de_levier!$H$52</definedName>
    <definedName name="DPA_1412">Ratio_de_levier!$H$53</definedName>
    <definedName name="DPA_1413">Ratio_de_levier!$H$54</definedName>
    <definedName name="DPA_1414">Ratio_de_levier!$H$55</definedName>
    <definedName name="DPA_1415">Ratio_de_levier!$H$56</definedName>
    <definedName name="DPA_1416">Ratio_de_levier!$L$41</definedName>
    <definedName name="DPA_1417">Ratio_de_levier!$L$42</definedName>
    <definedName name="DPA_1418">Ratio_de_levier!#REF!</definedName>
    <definedName name="DPA_1419">Ratio_de_levier!$L$43</definedName>
    <definedName name="DPA_1420">Ratio_de_levier!$L$44</definedName>
    <definedName name="DPA_1421">Ratio_de_levier!$L$47</definedName>
    <definedName name="DPA_1422">Ratio_de_levier!$L$48</definedName>
    <definedName name="DPA_1423">Ratio_de_levier!$L$49</definedName>
    <definedName name="DPA_1424">Ratio_de_levier!$L$50</definedName>
    <definedName name="DPA_1425">Ratio_de_levier!$L$51</definedName>
    <definedName name="DPA_1426">Ratio_de_levier!$L$52</definedName>
    <definedName name="DPA_1427">Ratio_de_levier!$L$53</definedName>
    <definedName name="DPA_1428">Ratio_de_levier!$L$54</definedName>
    <definedName name="DPA_1429">Ratio_de_levier!$L$55</definedName>
    <definedName name="DPA_1430">Ratio_de_levier!#REF!</definedName>
    <definedName name="DPA_1431">Ratio_de_levier!$L$56</definedName>
    <definedName name="DPA_1501">Ratio_de_levier!$H$59</definedName>
    <definedName name="DPA_1502">Ratio_de_levier!$H$60</definedName>
    <definedName name="DPA_1503">Ratio_de_levier!$H$61</definedName>
    <definedName name="DPA_1504">Ratio_de_levier!$H$63</definedName>
    <definedName name="DPA_1505">Ratio_de_levier!$H$65</definedName>
    <definedName name="DPA_1506">Ratio_de_levier!$H$66</definedName>
    <definedName name="DPA_1507">Ratio_de_levier!$H$67</definedName>
    <definedName name="DPA_1508">Ratio_de_levier!$H$64</definedName>
    <definedName name="DPA_1601">Ratio_de_levier!$H$70</definedName>
    <definedName name="DPA_1602">Ratio_de_levier!$H$71</definedName>
    <definedName name="DPA_1603">Ratio_de_levier!$H$72</definedName>
    <definedName name="DPA_1604">Ratio_de_levier!$H$73</definedName>
    <definedName name="DPA_1605">Ratio_de_levier!$H$75</definedName>
    <definedName name="DPA_1606">Ratio_de_levier!$H$76</definedName>
    <definedName name="DPA_2101">Ratio_de_levier!$H$85</definedName>
    <definedName name="DPA_2102">Ratio_de_levier!$H$86</definedName>
    <definedName name="DPA_2103">Ratio_de_levier!$H$87</definedName>
    <definedName name="DPA_2104">Ratio_de_levier!$J$85</definedName>
    <definedName name="DPA_2105">Ratio_de_levier!$J$86</definedName>
    <definedName name="DPA_2106">Ratio_de_levier!$J$87</definedName>
    <definedName name="DPA_2107">Ratio_de_levier!$L$85</definedName>
    <definedName name="DPA_2108">Ratio_de_levier!$L$86</definedName>
    <definedName name="DPA_2109">Ratio_de_levier!$L$87</definedName>
    <definedName name="DPA_2110">Ratio_de_levier!$L$88</definedName>
    <definedName name="DPA_2111">#REF!</definedName>
    <definedName name="DPA_2112">Ratio_de_levier!#REF!</definedName>
    <definedName name="DPA_2113">#REF!</definedName>
    <definedName name="DPA_2114">Ratio_de_levier!$H$91</definedName>
    <definedName name="DPA_2115">Ratio_de_levier!$H$92</definedName>
    <definedName name="DPA_2116">Ratio_de_levier!#REF!</definedName>
    <definedName name="DPA_2117">Ratio_de_levier!#REF!</definedName>
    <definedName name="DPA_2118">Ratio_de_levier!#REF!</definedName>
    <definedName name="DPA_2119">Ratio_de_levier!$J$91</definedName>
    <definedName name="DPA_2120">Ratio_de_levier!$J$92</definedName>
    <definedName name="DPA_2121">Ratio_de_levier!#REF!</definedName>
    <definedName name="DPA_2122">Ratio_de_levier!#REF!</definedName>
    <definedName name="DPA_2123">Ratio_de_levier!#REF!</definedName>
    <definedName name="DPA_2124">Ratio_de_levier!#REF!</definedName>
    <definedName name="DPA_2125">Ratio_de_levier!$L$90</definedName>
    <definedName name="DPA_2126">Ratio_de_levier!$L$91</definedName>
    <definedName name="DPA_2127">Ratio_de_levier!$L$92</definedName>
    <definedName name="DPA_2128">Ratio_de_levier!#REF!</definedName>
    <definedName name="DPA_2129">Ratio_de_levier!$L$93</definedName>
    <definedName name="DPA_2130">Ratio_de_levier!$H$90</definedName>
    <definedName name="DPA_2131">Ratio_de_levier!$J$90</definedName>
    <definedName name="DPA_2201">Ratio_de_levier!$H$99</definedName>
    <definedName name="DPA_2202">Ratio_de_levier!#REF!</definedName>
    <definedName name="DPA_2203">Ratio_de_levier!$H$100</definedName>
    <definedName name="DPA_2204">Ratio_de_levier!#REF!</definedName>
    <definedName name="DPA_2205">Ratio_de_levier!$H$101</definedName>
    <definedName name="DPA_2206">Ratio_de_levier!$J$99</definedName>
    <definedName name="DPA_2207">Ratio_de_levier!#REF!</definedName>
    <definedName name="DPA_2208">Ratio_de_levier!$J$100</definedName>
    <definedName name="DPA_2209">Ratio_de_levier!#REF!</definedName>
    <definedName name="DPA_2210">Ratio_de_levier!$J$101</definedName>
    <definedName name="DPA_2211">Ratio_de_levier!$L$99</definedName>
    <definedName name="DPA_2212">Ratio_de_levier!#REF!</definedName>
    <definedName name="DPA_2213">Ratio_de_levier!$L$100</definedName>
    <definedName name="DPA_2214">Ratio_de_levier!#REF!</definedName>
    <definedName name="DPA_2215">Ratio_de_levier!$L$101</definedName>
    <definedName name="DPA_2216">Ratio_de_levier!$N$99</definedName>
    <definedName name="DPA_2217">Ratio_de_levier!#REF!</definedName>
    <definedName name="DPA_2218">Ratio_de_levier!$N$100</definedName>
    <definedName name="DPA_2219">Ratio_de_levier!#REF!</definedName>
    <definedName name="DPA_2220">Ratio_de_levier!$N$101</definedName>
    <definedName name="DPA_2221">Ratio_de_levier!$N$103</definedName>
    <definedName name="DPA_2222">Ratio_de_levier!$N$105</definedName>
    <definedName name="DPA_22222222">#REF!</definedName>
    <definedName name="DPA_2223">Ratio_de_levier!$N$106</definedName>
    <definedName name="DPA_2224">Ratio_de_levier!$N$107</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3" l="1"/>
  <c r="H56" i="3" l="1"/>
  <c r="L46" i="3"/>
  <c r="L45" i="3"/>
  <c r="J18" i="3"/>
  <c r="H18" i="3"/>
  <c r="L47" i="3" l="1"/>
  <c r="L48" i="3"/>
  <c r="L90" i="3" l="1"/>
  <c r="L85" i="3"/>
  <c r="N101" i="3" l="1"/>
  <c r="L101" i="3"/>
  <c r="J101" i="3"/>
  <c r="H101" i="3"/>
  <c r="L91" i="3" l="1"/>
  <c r="L86" i="3"/>
  <c r="N107" i="3"/>
  <c r="H28" i="3" s="1"/>
  <c r="L55" i="3"/>
  <c r="L54" i="3"/>
  <c r="L53" i="3"/>
  <c r="L52" i="3"/>
  <c r="L51" i="3"/>
  <c r="L50" i="3"/>
  <c r="L49" i="3"/>
  <c r="L44" i="3"/>
  <c r="L43" i="3"/>
  <c r="L42" i="3"/>
  <c r="L41" i="3"/>
  <c r="P36" i="3"/>
  <c r="N36" i="3"/>
  <c r="L56" i="3" l="1"/>
  <c r="H92" i="3"/>
  <c r="L92" i="3" s="1"/>
  <c r="L93" i="3" s="1"/>
  <c r="H24" i="3" s="1"/>
  <c r="H87" i="3"/>
  <c r="L87" i="3" s="1"/>
  <c r="L88" i="3" s="1"/>
  <c r="H23" i="3" s="1"/>
  <c r="H29" i="3" l="1"/>
  <c r="H59" i="3" s="1"/>
  <c r="H61" i="3" l="1"/>
  <c r="H66" i="3"/>
</calcChain>
</file>

<file path=xl/sharedStrings.xml><?xml version="1.0" encoding="utf-8"?>
<sst xmlns="http://schemas.openxmlformats.org/spreadsheetml/2006/main" count="163" uniqueCount="148">
  <si>
    <t>(en milliers de dollars canadiens)</t>
  </si>
  <si>
    <t>Section 1 - Calcul du ratio de levier</t>
  </si>
  <si>
    <t>Valeur comptable au bilan</t>
  </si>
  <si>
    <t>Dérivés</t>
  </si>
  <si>
    <t>Montants des actifs déduits du calcul des fonds propres de catégorie 1 « tout compris » de Bâle III</t>
  </si>
  <si>
    <t>Espace réservé</t>
  </si>
  <si>
    <t>2. Expositions sur dérivés</t>
  </si>
  <si>
    <t>Dérivés non couverts par un contrat de compensation bilatérale admissible</t>
  </si>
  <si>
    <t>DÉCLARATION DU RATIO DE LEVIER</t>
  </si>
  <si>
    <t>1. Éléments du bilan</t>
  </si>
  <si>
    <t>Actifs au bilan aux fins du ratio de levier</t>
  </si>
  <si>
    <t xml:space="preserve">Sommes à recevoir au titre de la marge pour variation des liquidités prévue dans les opérations sur dérivés </t>
  </si>
  <si>
    <t>Volet exonéré d'une CC sur les expositions du portefeuille compensées par le client (marge initiale)</t>
  </si>
  <si>
    <t>Dérivés couverts par un contrat de compensation bilatérale admissible</t>
  </si>
  <si>
    <t>CR du volet exonéré des expositions du portefeuille compensées par le client</t>
  </si>
  <si>
    <t>EPF du volet exonéré des expositions du portefeuille compensées par le client</t>
  </si>
  <si>
    <t>Exposition notionnelle nette pour les dérivés de crédit souscrits</t>
  </si>
  <si>
    <t>Total – Expositions sur dérivés</t>
  </si>
  <si>
    <t>AA de la section 2</t>
  </si>
  <si>
    <t>BB de la section 2</t>
  </si>
  <si>
    <t>CC de la section 2</t>
  </si>
  <si>
    <t>Montant notionnel</t>
  </si>
  <si>
    <t>Exposition au risque de contrepartie</t>
  </si>
  <si>
    <t>Valeur comptable 
au bilan</t>
  </si>
  <si>
    <t>4. Éléments hors bilan</t>
  </si>
  <si>
    <t xml:space="preserve">Montant notionnel </t>
  </si>
  <si>
    <t>Total des expositions hors bilan</t>
  </si>
  <si>
    <t>Expositions totales</t>
  </si>
  <si>
    <t>Fonds propres de catégorie 1</t>
  </si>
  <si>
    <t>Ratio de levier  (%)</t>
  </si>
  <si>
    <t>Ratio de levier autorisé (%)</t>
  </si>
  <si>
    <t>6. Rapprochement avec le bilan</t>
  </si>
  <si>
    <t>Actifs liés aux filiales déconsolidées</t>
  </si>
  <si>
    <t>Actifs au bilan consolidé aux fins comptables</t>
  </si>
  <si>
    <t>Participations dans des filiales déconsolidées</t>
  </si>
  <si>
    <t>Soldes exigibles au titre des filiales déconsolidées</t>
  </si>
  <si>
    <t>Actifs au bilan aux fins du ratio de levier – Valeur comptable</t>
  </si>
  <si>
    <t xml:space="preserve">Section 2 - Calcul des expositions sur dérivés </t>
  </si>
  <si>
    <t>Contrats sur dérivés financiers</t>
  </si>
  <si>
    <t>Total des contrats</t>
  </si>
  <si>
    <t>(A) Expositions sur un dérivé unique non couvertes par un contrat de compensation admissible</t>
  </si>
  <si>
    <t>(i) Coût de remplacement</t>
  </si>
  <si>
    <t>Coût de remplacement, montants notionnels et majoration pour exposition potentielle future (EPF)</t>
  </si>
  <si>
    <t>(ii) Montants notionnels</t>
  </si>
  <si>
    <t xml:space="preserve">(iv) Exposition sur un dérivé unique </t>
  </si>
  <si>
    <t xml:space="preserve">(ii) Montants notionnels </t>
  </si>
  <si>
    <t xml:space="preserve">(v) Exposition pour les dérivés compensés </t>
  </si>
  <si>
    <t>BB - Reporter à la section 1</t>
  </si>
  <si>
    <t>AA - Reporter à la section 1</t>
  </si>
  <si>
    <t>(B) Expositions sur dérivés couvertes par un contrat de compensation admissible</t>
  </si>
  <si>
    <t>(B) Équivalence de trésorerie</t>
  </si>
  <si>
    <t>Acheteur de la protection</t>
  </si>
  <si>
    <t>Dérivés uniques</t>
  </si>
  <si>
    <t>Vendeur de la protection</t>
  </si>
  <si>
    <t>Dérivés admissibles à une compensation</t>
  </si>
  <si>
    <t>(i) Swaps sur rendement total</t>
  </si>
  <si>
    <t xml:space="preserve">(i) Total des dérivés de crédit souscrits – Montant notionnel </t>
  </si>
  <si>
    <t>(ii) Compensations admissibles :</t>
  </si>
  <si>
    <t xml:space="preserve">Ajustement de la juste valeur des fonds propres de catégorie 1 </t>
  </si>
  <si>
    <t>Dérivés de crédit achetés admissibles</t>
  </si>
  <si>
    <t>(iii) Exposition notionnelle nette pour les dérivés de crédit souscrits</t>
  </si>
  <si>
    <t>CC - Reporter à la section 1</t>
  </si>
  <si>
    <t>Bureau du surintendant des institutions financières Canada</t>
  </si>
  <si>
    <t>Contrats sur dérivés de crédit</t>
  </si>
  <si>
    <t>Capital disponible - TLAC</t>
  </si>
  <si>
    <t>Ratio de levier TLAC (%)</t>
  </si>
  <si>
    <t>Ratio de levier TLAC minimum (%)</t>
  </si>
  <si>
    <t>5. Ratio de levier et ratio de levier TLAC</t>
  </si>
  <si>
    <t>EPF</t>
  </si>
  <si>
    <t>Ratio de levier cible (%)</t>
  </si>
  <si>
    <t>Actifs titrisés qui satisfont aux critères du transfert de risque important (TRI)</t>
  </si>
  <si>
    <t>(ii) Contrats dérivés sur défaut total</t>
  </si>
  <si>
    <t xml:space="preserve">(iii) EPF totale </t>
  </si>
  <si>
    <t>(A) Calcul de l'EPF pour tous les dérivés de crédit</t>
  </si>
  <si>
    <t>1. Dérivés financiers et dérivés de crédit</t>
  </si>
  <si>
    <t>2. Renseignements supplémentaires et traitement des dérivés de crédit</t>
  </si>
  <si>
    <t>Valeur brute (en ne supposant aucune compensation ou mesure d'ARC)</t>
  </si>
  <si>
    <t xml:space="preserve">Achats à terme d’actifs - CCEC de 100 % </t>
  </si>
  <si>
    <t xml:space="preserve">Dépôts terme contre terme - CCEC de 100 % </t>
  </si>
  <si>
    <t xml:space="preserve">Actions et titres partiellement libérés - CCEC de 100 % </t>
  </si>
  <si>
    <t xml:space="preserve">Engagements de garantie liés à des transactions - CCEC de 50 % </t>
  </si>
  <si>
    <t xml:space="preserve">Lettres de crédit à court terme à dénouement automatique liées à des opérations commerciales - CCEC de 20 % </t>
  </si>
  <si>
    <t>Coefficient de conversion en équivalent-crédit (CCEC)</t>
  </si>
  <si>
    <t>Exposition après CCEC</t>
  </si>
  <si>
    <t xml:space="preserve">Engagements révocables sans condition - CCEC de 10 % </t>
  </si>
  <si>
    <t xml:space="preserve">Autres expositions hors bilan liées à la titrisation - CCEC de 100 % </t>
  </si>
  <si>
    <t xml:space="preserve">Substituts directs de crédit - CCEC de 100 % </t>
  </si>
  <si>
    <t>Marges de crédit de titrisation (notées par une agence de notation externe) – CCEC de 100 %</t>
  </si>
  <si>
    <t>Engagements de titrisation inutilisés pour financer l’acquisition d’actifs – CCEC de 40 %</t>
  </si>
  <si>
    <t xml:space="preserve">Facilités d’émission d’effets (FEE) et facilités de prise ferme renouvelables (FPR) - CCEC de 50 % </t>
  </si>
  <si>
    <t xml:space="preserve">Titres reçus dans le cadre d’une CTT et comptabilisés à titre d’actifs </t>
  </si>
  <si>
    <t xml:space="preserve">Actifs au bilan – à l’exception des dérivés et des CTT </t>
  </si>
  <si>
    <t xml:space="preserve">Poste pour mémoire : Ajustement pour CTT comptabilisées comme ventes </t>
  </si>
  <si>
    <t>Actifs des CTT brutes ajustées (après compensation permise)</t>
  </si>
  <si>
    <t xml:space="preserve">CTT à titre de mandataire </t>
  </si>
  <si>
    <t>Toutes les autres CTT (après rajustement pour opérations comptables de vente)</t>
  </si>
  <si>
    <t xml:space="preserve">Total des expositions relatives aux CTT </t>
  </si>
  <si>
    <t xml:space="preserve">Poste pour mémoire : Expositions des CTT aux CC admissibles sur opérations compensées par le client </t>
  </si>
  <si>
    <t>3. Cessions temporaires de titres (CTT)</t>
  </si>
  <si>
    <t xml:space="preserve">Cessions temporaires de titres  </t>
  </si>
  <si>
    <t>Achats d’actifs financiers non réglés</t>
  </si>
  <si>
    <t>Engagements (quelle que soit l’échéance de la facilité sous-jacente) – CCEC de 40 %</t>
  </si>
  <si>
    <t>Avances ou marges de crédit admissibles fournies par un organisme de gestion – CCEC de 10 %</t>
  </si>
  <si>
    <r>
      <t>Réserve au titre du ratio de levier pour les BIS</t>
    </r>
    <r>
      <rPr>
        <vertAlign val="superscript"/>
        <sz val="8"/>
        <rFont val="Arial"/>
        <family val="2"/>
      </rPr>
      <t>i</t>
    </r>
    <r>
      <rPr>
        <sz val="8"/>
        <rFont val="Arial"/>
        <family val="2"/>
      </rPr>
      <t xml:space="preserve"> (%)</t>
    </r>
  </si>
  <si>
    <t>Soldes inutilisés des expositions sur carte de crédit – CCEC de 25 %</t>
  </si>
  <si>
    <t>Liquidités à verser et à recevoir qui ne sont pas compensées selon la comptabilisation à la date de transaction</t>
  </si>
  <si>
    <r>
      <t xml:space="preserve">Protégé B 
</t>
    </r>
    <r>
      <rPr>
        <sz val="10"/>
        <rFont val="Arial"/>
        <family val="2"/>
      </rPr>
      <t>une fois rempli</t>
    </r>
  </si>
  <si>
    <t>Relevé du ratio de levier (RRL)</t>
  </si>
  <si>
    <t>Identification</t>
  </si>
  <si>
    <t/>
  </si>
  <si>
    <t>Personne-ressource</t>
  </si>
  <si>
    <t xml:space="preserve">Nom : </t>
  </si>
  <si>
    <t>Titre :</t>
  </si>
  <si>
    <t xml:space="preserve">Téléphone : </t>
  </si>
  <si>
    <t xml:space="preserve">Courriel : </t>
  </si>
  <si>
    <t>i) sont exacts et complets, et ont été préparés conformément à la ligne directrice EL et aux instructions connexes.</t>
  </si>
  <si>
    <t>Nom (en lettres moulées)</t>
  </si>
  <si>
    <t>Signature</t>
  </si>
  <si>
    <t>Ligne</t>
  </si>
  <si>
    <t>Ratio de levier</t>
  </si>
  <si>
    <t>Toutes les institutions, sauf celles de catégorie III</t>
  </si>
  <si>
    <t xml:space="preserve">Ratio de levier TLAC </t>
  </si>
  <si>
    <t xml:space="preserve">Toutes les institutions de dépôt fédérales, sauf celles de catégorie III, doivent utiliser le présent formulaire pour produire le Relevé du ratio de levier.  </t>
  </si>
  <si>
    <t>Pour plus de précisions, rendez-vous sur www.osfi-bsif.gc.ca ou consultez la ligne directrice Exigences de levier.</t>
  </si>
  <si>
    <t>Veuillez transmettre le relevé dûment rempli au BSIF sur le site protégé du Système de déclaration réglementaire.</t>
  </si>
  <si>
    <t>Relevé trimestriel (attestation d’assurance)</t>
  </si>
  <si>
    <t>Nom de l’institution financière :</t>
  </si>
  <si>
    <t>Code d’identification du BSIF :</t>
  </si>
  <si>
    <t>Date de fin de la période :</t>
  </si>
  <si>
    <t xml:space="preserve">Je confirme, par la présente, avoir lu et compris la ligne directrice Exigences de levier (EL) et les instructions connexes publiées par le Bureau du surintendant des institutions financières. Je déclare, par ailleurs, que le présent rapport ainsi que les ratios du tableau ci-dessous que j’ai examinés :
 </t>
  </si>
  <si>
    <t>(Veuillez insérer un « X » dans la cellule située à gauche de la ou des déclarations visées par la présente attestation et choisir i) ou ii), et iii).)</t>
  </si>
  <si>
    <t>ii) ont été présentés au BSIF; toutefois, je ne peux attester qu’ils ont été préparés conformément à la ligne directrice EL et aux instructions connexes.</t>
  </si>
  <si>
    <t>Explication, si la déclaration ii) est choisie :</t>
  </si>
  <si>
    <t>iii) correspondent à ce qui est indiqué ci-dessus, et ont été présentés au BSIF avec une pièce jointe (par exemple, signature, sommaire des erreurs non ajustées).</t>
  </si>
  <si>
    <t xml:space="preserve">Objet de l’attestation  </t>
  </si>
  <si>
    <t>Exigences relatives à l’attestation</t>
  </si>
  <si>
    <t>BISi</t>
  </si>
  <si>
    <t>i) fonctionnent comme prévu et permettent de garantir l’exhaustivité et l’exactitude du rapport.</t>
  </si>
  <si>
    <t>ii) ne fonctionnent pas comme prévu ou ne permettent pas de garantir l’exhaustivité et l’exactitude du rapport.</t>
  </si>
  <si>
    <t>iii) correspondent à ce qui est indiqué ci-dessus, et ont été présentés au BSIF avec une pièce jointe (par exemple, signature, rapport de l’auditeur interne).</t>
  </si>
  <si>
    <t>Opinion de l’auditeur externe (BSIF1024)</t>
  </si>
  <si>
    <r>
      <t xml:space="preserve">Il a été possible d’obtenir une assurance raisonnable quant à savoir si l'information sur l'objet considéré est exempte d’anomalies significatives. Selon l’opinion de l’auditeur externe, l'information sur l'objet considéré au _____  :
</t>
    </r>
    <r>
      <rPr>
        <i/>
        <sz val="9"/>
        <rFont val="Arial"/>
        <family val="2"/>
      </rPr>
      <t xml:space="preserve">
</t>
    </r>
  </si>
  <si>
    <t>i) a été préparée, dans tous ses aspects significatifs, conformément aux critères applicables.</t>
  </si>
  <si>
    <t>ii) n’a pas été préparée, dans tous ses aspects significatifs, conformément aux critères applicables.</t>
  </si>
  <si>
    <t>iii) correspond à ce qui est indiqué ci-dessus, et a été présentée au BSIF avec une pièce jointe (par exemple, signature, rapport de l’auditeur externe).</t>
  </si>
  <si>
    <t>Attestation de la haute direction (BSIF996)</t>
  </si>
  <si>
    <r>
      <t>Opinion de l’auditeur interne</t>
    </r>
    <r>
      <rPr>
        <sz val="8"/>
        <rFont val="Arial"/>
        <family val="2"/>
      </rPr>
      <t xml:space="preserve"> </t>
    </r>
    <r>
      <rPr>
        <b/>
        <sz val="7"/>
        <rFont val="Arial"/>
        <family val="2"/>
      </rPr>
      <t>(à signer au moins une fois tous les trois ans)</t>
    </r>
    <r>
      <rPr>
        <b/>
        <sz val="12"/>
        <rFont val="Arial"/>
        <family val="2"/>
      </rPr>
      <t xml:space="preserve"> (BSIF976)</t>
    </r>
  </si>
  <si>
    <t xml:space="preserve">L’auditeur interne ou son délégué a examiné l’efficacité des processus et des contrôles internes en place à l’égard du Relevé du ratio de levier, y compris les systèmes et les modèles connexes. Selon les résultats de cet examen, les processus et les contrôles internes au ___________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</si>
</sst>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
    <numFmt numFmtId="166" formatCode="_-* #,##0_-;\-* #,##0_-;_-* &quot;-&quot;??_-;_-@_-"/>
  </numFmts>
  <fonts count="27" x14ac:knownFonts="1">
    <font>
      <sz val="8"/>
      <color theme="1"/>
      <name val="Arial"/>
      <family val="2"/>
    </font>
    <font>
      <sz val="11"/>
      <color theme="1"/>
      <name val="Calibri"/>
      <family val="2"/>
      <scheme val="minor"/>
    </font>
    <font>
      <sz val="10"/>
      <name val="Arial"/>
      <family val="2"/>
    </font>
    <font>
      <sz val="8"/>
      <color theme="1"/>
      <name val="Arial"/>
      <family val="2"/>
    </font>
    <font>
      <sz val="7"/>
      <color theme="1"/>
      <name val="Arial"/>
      <family val="2"/>
    </font>
    <font>
      <sz val="8"/>
      <name val="Arial"/>
      <family val="2"/>
    </font>
    <font>
      <b/>
      <sz val="10"/>
      <color theme="1"/>
      <name val="Arial"/>
      <family val="2"/>
    </font>
    <font>
      <b/>
      <sz val="8"/>
      <color theme="1"/>
      <name val="Arial"/>
      <family val="2"/>
    </font>
    <font>
      <b/>
      <sz val="7"/>
      <color theme="1"/>
      <name val="Arial"/>
      <family val="2"/>
    </font>
    <font>
      <sz val="6"/>
      <color theme="1"/>
      <name val="Arial"/>
      <family val="2"/>
    </font>
    <font>
      <b/>
      <sz val="10"/>
      <name val="Arial"/>
      <family val="2"/>
    </font>
    <font>
      <strike/>
      <sz val="8"/>
      <color theme="1"/>
      <name val="Arial"/>
      <family val="2"/>
    </font>
    <font>
      <sz val="8"/>
      <color rgb="FF000000"/>
      <name val="Arial"/>
      <family val="2"/>
    </font>
    <font>
      <b/>
      <sz val="7"/>
      <name val="Arial"/>
      <family val="2"/>
    </font>
    <font>
      <sz val="7"/>
      <name val="Arial"/>
      <family val="2"/>
    </font>
    <font>
      <vertAlign val="superscript"/>
      <sz val="8"/>
      <name val="Arial"/>
      <family val="2"/>
    </font>
    <font>
      <sz val="10"/>
      <name val="Helv"/>
    </font>
    <font>
      <b/>
      <sz val="12"/>
      <name val="Arial"/>
      <family val="2"/>
    </font>
    <font>
      <b/>
      <sz val="18"/>
      <name val="Arial"/>
      <family val="2"/>
    </font>
    <font>
      <sz val="12"/>
      <name val="Arial"/>
      <family val="2"/>
    </font>
    <font>
      <sz val="11"/>
      <name val="Calibri"/>
      <family val="2"/>
      <scheme val="minor"/>
    </font>
    <font>
      <i/>
      <sz val="10"/>
      <name val="Arial"/>
      <family val="2"/>
    </font>
    <font>
      <i/>
      <sz val="9"/>
      <name val="Arial"/>
      <family val="2"/>
    </font>
    <font>
      <u/>
      <sz val="11"/>
      <color theme="10"/>
      <name val="Calibri"/>
      <family val="2"/>
      <scheme val="minor"/>
    </font>
    <font>
      <sz val="10"/>
      <name val="Times New Roman"/>
      <family val="1"/>
    </font>
    <font>
      <b/>
      <sz val="11"/>
      <name val="Calibri"/>
      <family val="2"/>
      <scheme val="minor"/>
    </font>
    <font>
      <b/>
      <i/>
      <sz val="10"/>
      <name val="Calibri"/>
      <family val="2"/>
      <scheme val="minor"/>
    </font>
  </fonts>
  <fills count="5">
    <fill>
      <patternFill patternType="none"/>
    </fill>
    <fill>
      <patternFill patternType="gray125"/>
    </fill>
    <fill>
      <patternFill patternType="solid">
        <fgColor theme="6" tint="0.59996337778862885"/>
        <bgColor indexed="64"/>
      </patternFill>
    </fill>
    <fill>
      <patternFill patternType="solid">
        <fgColor theme="0"/>
        <bgColor indexed="64"/>
      </patternFill>
    </fill>
    <fill>
      <patternFill patternType="solid">
        <fgColor theme="6"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s>
  <cellStyleXfs count="13">
    <xf numFmtId="0" fontId="0" fillId="0" borderId="0">
      <alignment vertical="center"/>
    </xf>
    <xf numFmtId="165" fontId="2" fillId="0" borderId="0">
      <alignment vertical="center"/>
    </xf>
    <xf numFmtId="0" fontId="4" fillId="0" borderId="0">
      <alignment horizontal="center" vertical="center"/>
    </xf>
    <xf numFmtId="165" fontId="5" fillId="2" borderId="0">
      <alignment vertical="center"/>
    </xf>
    <xf numFmtId="0" fontId="3" fillId="1" borderId="0">
      <alignment vertical="center"/>
    </xf>
    <xf numFmtId="49" fontId="6" fillId="0" borderId="0">
      <alignment vertical="center"/>
    </xf>
    <xf numFmtId="0" fontId="8" fillId="0" borderId="0">
      <alignment horizontal="right" vertical="center"/>
    </xf>
    <xf numFmtId="0" fontId="7" fillId="0" borderId="0">
      <alignment vertical="center"/>
    </xf>
    <xf numFmtId="0" fontId="9" fillId="0" borderId="0">
      <alignment vertical="center"/>
    </xf>
    <xf numFmtId="164" fontId="3" fillId="0" borderId="0" applyFont="0" applyFill="0" applyBorder="0" applyAlignment="0" applyProtection="0"/>
    <xf numFmtId="0" fontId="16" fillId="0" borderId="0"/>
    <xf numFmtId="0" fontId="1" fillId="0" borderId="0"/>
    <xf numFmtId="0" fontId="23" fillId="0" borderId="0" applyNumberFormat="0" applyFill="0" applyBorder="0" applyAlignment="0" applyProtection="0"/>
  </cellStyleXfs>
  <cellXfs count="218">
    <xf numFmtId="0" fontId="0" fillId="0" borderId="0" xfId="0">
      <alignment vertical="center"/>
    </xf>
    <xf numFmtId="0" fontId="4" fillId="0" borderId="1" xfId="2" applyBorder="1">
      <alignment horizontal="center" vertical="center"/>
    </xf>
    <xf numFmtId="49" fontId="6" fillId="0" borderId="0" xfId="5">
      <alignment vertical="center"/>
    </xf>
    <xf numFmtId="49" fontId="6" fillId="0" borderId="3" xfId="5" applyBorder="1" applyAlignment="1">
      <alignment vertical="top"/>
    </xf>
    <xf numFmtId="0" fontId="0" fillId="0" borderId="3" xfId="0" applyBorder="1">
      <alignment vertical="center"/>
    </xf>
    <xf numFmtId="0" fontId="0" fillId="0" borderId="4" xfId="0" applyBorder="1">
      <alignment vertical="center"/>
    </xf>
    <xf numFmtId="0" fontId="0" fillId="0" borderId="13" xfId="0" applyBorder="1">
      <alignment vertical="center"/>
    </xf>
    <xf numFmtId="0" fontId="4" fillId="0" borderId="4" xfId="2" applyBorder="1">
      <alignment horizontal="center" vertical="center"/>
    </xf>
    <xf numFmtId="0" fontId="0" fillId="0" borderId="12" xfId="0" applyBorder="1">
      <alignment vertical="center"/>
    </xf>
    <xf numFmtId="0" fontId="0" fillId="0" borderId="14" xfId="0" applyBorder="1">
      <alignment vertical="center"/>
    </xf>
    <xf numFmtId="0" fontId="4" fillId="0" borderId="11" xfId="2" applyBorder="1">
      <alignment horizontal="center" vertical="center"/>
    </xf>
    <xf numFmtId="0" fontId="4" fillId="0" borderId="10" xfId="2" applyBorder="1">
      <alignment horizontal="center" vertical="center"/>
    </xf>
    <xf numFmtId="0" fontId="3" fillId="1" borderId="9" xfId="4" applyBorder="1">
      <alignment vertical="center"/>
    </xf>
    <xf numFmtId="0" fontId="3" fillId="1" borderId="11" xfId="4" applyBorder="1">
      <alignment vertical="center"/>
    </xf>
    <xf numFmtId="0" fontId="3" fillId="1" borderId="6" xfId="4" applyBorder="1">
      <alignment vertical="center"/>
    </xf>
    <xf numFmtId="0" fontId="7" fillId="0" borderId="0" xfId="7">
      <alignment vertical="center"/>
    </xf>
    <xf numFmtId="0" fontId="7" fillId="0" borderId="9" xfId="7" applyBorder="1">
      <alignment vertical="center"/>
    </xf>
    <xf numFmtId="0" fontId="9" fillId="0" borderId="0" xfId="8">
      <alignment vertical="center"/>
    </xf>
    <xf numFmtId="0" fontId="0" fillId="0" borderId="10" xfId="0" applyBorder="1" applyAlignment="1">
      <alignment vertical="center"/>
    </xf>
    <xf numFmtId="0" fontId="0" fillId="0" borderId="13" xfId="0" applyBorder="1" applyAlignment="1">
      <alignment vertical="center"/>
    </xf>
    <xf numFmtId="0" fontId="7" fillId="0" borderId="0" xfId="7" applyBorder="1">
      <alignment vertical="center"/>
    </xf>
    <xf numFmtId="0" fontId="0" fillId="0" borderId="0" xfId="0" applyFill="1">
      <alignment vertical="center"/>
    </xf>
    <xf numFmtId="0" fontId="3" fillId="1" borderId="1" xfId="4" applyBorder="1">
      <alignment vertical="center"/>
    </xf>
    <xf numFmtId="49" fontId="10" fillId="0" borderId="0" xfId="5" applyFont="1">
      <alignment vertical="center"/>
    </xf>
    <xf numFmtId="0" fontId="11" fillId="0" borderId="11" xfId="0" applyFont="1" applyBorder="1">
      <alignment vertical="center"/>
    </xf>
    <xf numFmtId="164" fontId="0" fillId="0" borderId="1" xfId="9" applyFont="1" applyBorder="1" applyAlignment="1">
      <alignment vertical="center"/>
    </xf>
    <xf numFmtId="166" fontId="0" fillId="0" borderId="1" xfId="9" applyNumberFormat="1" applyFont="1" applyBorder="1" applyAlignment="1">
      <alignment vertical="center"/>
    </xf>
    <xf numFmtId="166" fontId="0" fillId="0" borderId="0" xfId="0" applyNumberFormat="1">
      <alignment vertical="center"/>
    </xf>
    <xf numFmtId="166" fontId="5" fillId="2" borderId="11" xfId="9" applyNumberFormat="1" applyFont="1" applyFill="1" applyBorder="1" applyAlignment="1">
      <alignment vertical="center"/>
    </xf>
    <xf numFmtId="0" fontId="0" fillId="0" borderId="2" xfId="0" applyBorder="1">
      <alignment vertical="center"/>
    </xf>
    <xf numFmtId="0" fontId="3" fillId="1" borderId="2" xfId="4" applyBorder="1">
      <alignment vertical="center"/>
    </xf>
    <xf numFmtId="49" fontId="6" fillId="0" borderId="2" xfId="5" applyBorder="1" applyAlignment="1">
      <alignment vertical="top"/>
    </xf>
    <xf numFmtId="0" fontId="0" fillId="0" borderId="5" xfId="0" applyBorder="1">
      <alignment vertical="center"/>
    </xf>
    <xf numFmtId="0" fontId="7" fillId="0" borderId="12" xfId="7"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166" fontId="3" fillId="1" borderId="1" xfId="9" applyNumberFormat="1" applyFill="1" applyBorder="1" applyAlignment="1">
      <alignment vertical="center"/>
    </xf>
    <xf numFmtId="166" fontId="0" fillId="0" borderId="1" xfId="0" applyNumberFormat="1"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4" fillId="3" borderId="10" xfId="2" applyFill="1" applyBorder="1">
      <alignment horizontal="center" vertical="center"/>
    </xf>
    <xf numFmtId="0" fontId="0" fillId="3" borderId="10" xfId="0" applyFill="1" applyBorder="1">
      <alignment vertical="center"/>
    </xf>
    <xf numFmtId="0" fontId="8" fillId="3" borderId="10" xfId="6" applyFill="1" applyBorder="1">
      <alignment horizontal="right" vertical="center"/>
    </xf>
    <xf numFmtId="0" fontId="0" fillId="3" borderId="9" xfId="0" applyFill="1" applyBorder="1">
      <alignment vertical="center"/>
    </xf>
    <xf numFmtId="0" fontId="0" fillId="3" borderId="10" xfId="0" applyFill="1" applyBorder="1" applyAlignment="1">
      <alignment vertical="center"/>
    </xf>
    <xf numFmtId="0" fontId="0" fillId="3" borderId="11" xfId="0" applyFill="1" applyBorder="1">
      <alignment vertical="center"/>
    </xf>
    <xf numFmtId="0" fontId="0" fillId="3" borderId="9" xfId="0" applyFill="1" applyBorder="1" applyAlignment="1">
      <alignment vertical="center"/>
    </xf>
    <xf numFmtId="0" fontId="0" fillId="3" borderId="3" xfId="0" applyFill="1" applyBorder="1" applyAlignment="1">
      <alignment horizontal="center" vertical="center" wrapText="1"/>
    </xf>
    <xf numFmtId="0" fontId="0" fillId="3" borderId="3" xfId="0" applyFill="1" applyBorder="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0" xfId="0" applyFill="1">
      <alignment vertical="center"/>
    </xf>
    <xf numFmtId="49" fontId="6" fillId="3" borderId="0" xfId="5" applyFill="1">
      <alignment vertical="center"/>
    </xf>
    <xf numFmtId="0" fontId="0" fillId="3" borderId="7" xfId="0" applyFill="1" applyBorder="1">
      <alignment vertical="center"/>
    </xf>
    <xf numFmtId="0" fontId="0" fillId="3" borderId="8" xfId="0" applyFill="1" applyBorder="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11" xfId="0" applyFill="1" applyBorder="1" applyAlignment="1">
      <alignment vertical="center"/>
    </xf>
    <xf numFmtId="0" fontId="0" fillId="3" borderId="0" xfId="0" applyFill="1" applyBorder="1" applyAlignment="1">
      <alignment vertical="center"/>
    </xf>
    <xf numFmtId="0" fontId="0" fillId="3" borderId="5" xfId="0" applyFill="1" applyBorder="1" applyAlignment="1">
      <alignment vertical="center"/>
    </xf>
    <xf numFmtId="0" fontId="0" fillId="3" borderId="0" xfId="0" applyFill="1" applyBorder="1">
      <alignment vertical="center"/>
    </xf>
    <xf numFmtId="0" fontId="0" fillId="3" borderId="0" xfId="0" applyFill="1" applyBorder="1" applyAlignment="1">
      <alignment horizontal="center" vertical="center" wrapText="1"/>
    </xf>
    <xf numFmtId="0" fontId="0" fillId="3" borderId="15" xfId="0" applyFill="1" applyBorder="1" applyAlignment="1">
      <alignment vertical="center"/>
    </xf>
    <xf numFmtId="0" fontId="8" fillId="3" borderId="11" xfId="6" applyFill="1" applyBorder="1">
      <alignment horizontal="right" vertical="center"/>
    </xf>
    <xf numFmtId="0" fontId="0" fillId="3" borderId="12" xfId="0" applyFill="1" applyBorder="1">
      <alignment vertical="center"/>
    </xf>
    <xf numFmtId="0" fontId="0" fillId="3" borderId="14" xfId="0" applyFill="1" applyBorder="1" applyAlignment="1">
      <alignment vertical="center"/>
    </xf>
    <xf numFmtId="0" fontId="7" fillId="0" borderId="5" xfId="7" applyBorder="1">
      <alignment vertical="center"/>
    </xf>
    <xf numFmtId="0" fontId="0" fillId="3" borderId="1" xfId="0" applyFill="1" applyBorder="1" applyAlignment="1">
      <alignment vertical="center"/>
    </xf>
    <xf numFmtId="0" fontId="13" fillId="0" borderId="13" xfId="6" applyFont="1" applyBorder="1">
      <alignment horizontal="right" vertical="center"/>
    </xf>
    <xf numFmtId="0" fontId="0" fillId="0" borderId="9" xfId="0" applyBorder="1" applyAlignment="1">
      <alignment vertical="center"/>
    </xf>
    <xf numFmtId="0" fontId="4" fillId="0" borderId="3" xfId="2" applyBorder="1">
      <alignment horizontal="center" vertical="center"/>
    </xf>
    <xf numFmtId="0" fontId="0" fillId="0" borderId="6" xfId="0" applyBorder="1">
      <alignment vertical="center"/>
    </xf>
    <xf numFmtId="0" fontId="13" fillId="0" borderId="10" xfId="6" applyFont="1" applyBorder="1">
      <alignment horizontal="right" vertical="center"/>
    </xf>
    <xf numFmtId="0" fontId="12" fillId="0" borderId="0" xfId="0" applyFont="1" applyFill="1">
      <alignment vertical="center"/>
    </xf>
    <xf numFmtId="0" fontId="0" fillId="0" borderId="10" xfId="0" applyFill="1" applyBorder="1">
      <alignment vertical="center"/>
    </xf>
    <xf numFmtId="0" fontId="0" fillId="0" borderId="11" xfId="0" applyFill="1" applyBorder="1">
      <alignment vertical="center"/>
    </xf>
    <xf numFmtId="166" fontId="3" fillId="0" borderId="1" xfId="9" applyNumberFormat="1" applyFill="1" applyBorder="1" applyAlignment="1">
      <alignment vertical="center"/>
    </xf>
    <xf numFmtId="166" fontId="0" fillId="0" borderId="11" xfId="9" applyNumberFormat="1" applyFont="1" applyFill="1" applyBorder="1" applyAlignment="1">
      <alignment vertical="center"/>
    </xf>
    <xf numFmtId="0" fontId="5" fillId="0" borderId="9" xfId="0" applyFont="1" applyBorder="1">
      <alignment vertical="center"/>
    </xf>
    <xf numFmtId="0" fontId="5" fillId="0" borderId="0" xfId="0" applyFont="1">
      <alignment vertical="center"/>
    </xf>
    <xf numFmtId="166" fontId="0" fillId="0" borderId="9" xfId="9" applyNumberFormat="1" applyFont="1" applyBorder="1" applyAlignment="1">
      <alignment vertical="center"/>
    </xf>
    <xf numFmtId="164" fontId="0" fillId="0" borderId="9" xfId="9" applyFont="1" applyBorder="1" applyAlignment="1">
      <alignment vertical="center"/>
    </xf>
    <xf numFmtId="0" fontId="0" fillId="0" borderId="9" xfId="0" applyBorder="1">
      <alignment vertical="center"/>
    </xf>
    <xf numFmtId="0" fontId="0" fillId="0" borderId="10" xfId="0" applyBorder="1">
      <alignment vertical="center"/>
    </xf>
    <xf numFmtId="164" fontId="0" fillId="0" borderId="0" xfId="9" applyFont="1" applyBorder="1" applyAlignment="1">
      <alignment vertical="center"/>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14" fillId="0" borderId="1" xfId="2" applyFont="1" applyBorder="1">
      <alignment horizontal="center" vertical="center"/>
    </xf>
    <xf numFmtId="0" fontId="0" fillId="0" borderId="9" xfId="0" applyBorder="1">
      <alignment vertical="center"/>
    </xf>
    <xf numFmtId="0" fontId="0" fillId="0" borderId="10" xfId="0" applyBorder="1">
      <alignment vertical="center"/>
    </xf>
    <xf numFmtId="164" fontId="0" fillId="4" borderId="1" xfId="0" applyNumberFormat="1" applyFill="1" applyBorder="1">
      <alignment vertical="center"/>
    </xf>
    <xf numFmtId="0" fontId="0" fillId="0" borderId="0" xfId="0">
      <alignment vertical="center"/>
    </xf>
    <xf numFmtId="0" fontId="5" fillId="0" borderId="9" xfId="0" applyFont="1" applyFill="1" applyBorder="1">
      <alignment vertical="center"/>
    </xf>
    <xf numFmtId="0" fontId="5" fillId="0" borderId="10" xfId="0" applyFont="1" applyFill="1" applyBorder="1">
      <alignment vertical="center"/>
    </xf>
    <xf numFmtId="49" fontId="10" fillId="0" borderId="3" xfId="5" applyFont="1" applyFill="1" applyBorder="1" applyAlignment="1">
      <alignment vertical="top"/>
    </xf>
    <xf numFmtId="0" fontId="5" fillId="0" borderId="11" xfId="0" applyFont="1" applyFill="1" applyBorder="1">
      <alignment vertical="center"/>
    </xf>
    <xf numFmtId="0" fontId="14" fillId="0" borderId="1" xfId="2" applyFont="1" applyFill="1" applyBorder="1">
      <alignment horizontal="center" vertical="center"/>
    </xf>
    <xf numFmtId="0" fontId="5" fillId="0" borderId="0" xfId="0" applyFont="1" applyFill="1" applyBorder="1">
      <alignment vertical="center"/>
    </xf>
    <xf numFmtId="0" fontId="5" fillId="0" borderId="7" xfId="0" applyFont="1" applyFill="1" applyBorder="1">
      <alignment vertical="center"/>
    </xf>
    <xf numFmtId="0" fontId="5" fillId="0" borderId="13" xfId="0" applyFont="1" applyFill="1" applyBorder="1">
      <alignment vertical="center"/>
    </xf>
    <xf numFmtId="0" fontId="5" fillId="0" borderId="8" xfId="0" applyFont="1" applyFill="1" applyBorder="1">
      <alignment vertical="center"/>
    </xf>
    <xf numFmtId="49" fontId="10" fillId="0" borderId="4" xfId="5" applyFont="1" applyFill="1" applyBorder="1" applyAlignment="1">
      <alignment vertical="top"/>
    </xf>
    <xf numFmtId="164" fontId="0" fillId="0" borderId="11" xfId="9" applyFont="1" applyFill="1" applyBorder="1" applyAlignment="1">
      <alignment vertical="center"/>
    </xf>
    <xf numFmtId="0" fontId="4" fillId="0" borderId="1" xfId="2" applyFill="1" applyBorder="1">
      <alignment horizontal="center" vertical="center"/>
    </xf>
    <xf numFmtId="164" fontId="0" fillId="0" borderId="1" xfId="9" applyFont="1" applyFill="1" applyBorder="1" applyAlignment="1">
      <alignment vertical="center"/>
    </xf>
    <xf numFmtId="164" fontId="5" fillId="0" borderId="1" xfId="9" applyFont="1" applyFill="1" applyBorder="1" applyAlignment="1">
      <alignment vertical="center"/>
    </xf>
    <xf numFmtId="0" fontId="0" fillId="0" borderId="13" xfId="0" applyFill="1" applyBorder="1">
      <alignment vertical="center"/>
    </xf>
    <xf numFmtId="0" fontId="4" fillId="0" borderId="4" xfId="2" applyFill="1" applyBorder="1">
      <alignment horizontal="center" vertical="center"/>
    </xf>
    <xf numFmtId="164" fontId="0" fillId="0" borderId="4" xfId="9" applyFont="1" applyFill="1" applyBorder="1" applyAlignment="1">
      <alignment vertical="center"/>
    </xf>
    <xf numFmtId="164" fontId="0" fillId="0" borderId="14" xfId="9" applyFont="1" applyFill="1" applyBorder="1" applyAlignment="1">
      <alignment vertical="center"/>
    </xf>
    <xf numFmtId="0" fontId="0" fillId="0" borderId="5" xfId="0" applyFont="1" applyFill="1" applyBorder="1" applyAlignment="1">
      <alignment vertical="center"/>
    </xf>
    <xf numFmtId="0" fontId="5" fillId="0" borderId="12" xfId="0" applyFont="1" applyFill="1" applyBorder="1">
      <alignment vertical="center"/>
    </xf>
    <xf numFmtId="0" fontId="5" fillId="0" borderId="6" xfId="0" applyFont="1" applyFill="1" applyBorder="1">
      <alignment vertical="center"/>
    </xf>
    <xf numFmtId="0" fontId="4" fillId="0" borderId="11" xfId="2" applyFill="1" applyBorder="1">
      <alignment horizontal="center" vertical="center"/>
    </xf>
    <xf numFmtId="0" fontId="0" fillId="0" borderId="0"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3" xfId="0" applyFill="1" applyBorder="1">
      <alignment vertical="center"/>
    </xf>
    <xf numFmtId="0" fontId="0" fillId="0" borderId="9" xfId="0" applyFill="1" applyBorder="1">
      <alignment vertical="center"/>
    </xf>
    <xf numFmtId="166" fontId="5" fillId="0" borderId="11" xfId="9" applyNumberFormat="1" applyFont="1" applyFill="1" applyBorder="1" applyAlignment="1">
      <alignment vertical="center"/>
    </xf>
    <xf numFmtId="0" fontId="5" fillId="0" borderId="0" xfId="0" applyFont="1" applyFill="1">
      <alignment vertical="center"/>
    </xf>
    <xf numFmtId="0" fontId="5" fillId="0" borderId="3" xfId="0" applyFont="1" applyFill="1" applyBorder="1">
      <alignment vertical="center"/>
    </xf>
    <xf numFmtId="0" fontId="14" fillId="0" borderId="1" xfId="2" applyFont="1" applyFill="1" applyBorder="1" applyAlignment="1">
      <alignment horizontal="center"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49" fontId="2" fillId="0" borderId="0" xfId="10" applyNumberFormat="1" applyFont="1"/>
    <xf numFmtId="49" fontId="17" fillId="0" borderId="0" xfId="10" applyNumberFormat="1" applyFont="1"/>
    <xf numFmtId="49" fontId="10" fillId="0" borderId="0" xfId="10" applyNumberFormat="1" applyFont="1" applyAlignment="1">
      <alignment horizontal="right" vertical="center" wrapText="1"/>
    </xf>
    <xf numFmtId="49" fontId="19" fillId="0" borderId="0" xfId="10" applyNumberFormat="1" applyFont="1"/>
    <xf numFmtId="49" fontId="17" fillId="0" borderId="0" xfId="10" quotePrefix="1" applyNumberFormat="1" applyFont="1" applyAlignment="1">
      <alignment horizontal="left"/>
    </xf>
    <xf numFmtId="49" fontId="2" fillId="0" borderId="13" xfId="10" applyNumberFormat="1" applyFont="1" applyBorder="1" applyAlignment="1">
      <alignment horizontal="center"/>
    </xf>
    <xf numFmtId="49" fontId="20" fillId="0" borderId="0" xfId="11" applyNumberFormat="1" applyFont="1"/>
    <xf numFmtId="49" fontId="2" fillId="0" borderId="0" xfId="11" applyNumberFormat="1" applyFont="1" applyAlignment="1">
      <alignment horizontal="left" vertical="top" wrapText="1"/>
    </xf>
    <xf numFmtId="49" fontId="2" fillId="0" borderId="0" xfId="11" applyNumberFormat="1" applyFont="1" applyAlignment="1">
      <alignment horizontal="left" wrapText="1"/>
    </xf>
    <xf numFmtId="49" fontId="2" fillId="0" borderId="0" xfId="11" applyNumberFormat="1" applyFont="1" applyAlignment="1">
      <alignment horizontal="center" wrapText="1"/>
    </xf>
    <xf numFmtId="49" fontId="2" fillId="0" borderId="0" xfId="11" applyNumberFormat="1" applyFont="1" applyAlignment="1">
      <alignment wrapText="1"/>
    </xf>
    <xf numFmtId="49" fontId="2" fillId="0" borderId="1" xfId="11" applyNumberFormat="1" applyFont="1" applyBorder="1" applyAlignment="1">
      <alignment horizontal="left" wrapText="1"/>
    </xf>
    <xf numFmtId="49" fontId="0" fillId="0" borderId="0" xfId="0" applyNumberFormat="1" applyAlignment="1">
      <alignment wrapText="1"/>
    </xf>
    <xf numFmtId="49" fontId="10" fillId="0" borderId="0" xfId="10" applyNumberFormat="1" applyFont="1"/>
    <xf numFmtId="49" fontId="5" fillId="0" borderId="0" xfId="10" applyNumberFormat="1" applyFont="1"/>
    <xf numFmtId="49" fontId="5" fillId="0" borderId="0" xfId="10" applyNumberFormat="1" applyFont="1" applyAlignment="1">
      <alignment horizontal="center"/>
    </xf>
    <xf numFmtId="49" fontId="2" fillId="0" borderId="0" xfId="10" applyNumberFormat="1" applyFont="1" applyAlignment="1">
      <alignment horizontal="left" wrapText="1"/>
    </xf>
    <xf numFmtId="49" fontId="2" fillId="0" borderId="1" xfId="0" applyNumberFormat="1" applyFont="1" applyBorder="1" applyAlignment="1">
      <alignment horizontal="left" wrapText="1"/>
    </xf>
    <xf numFmtId="49" fontId="5" fillId="0" borderId="0" xfId="10" quotePrefix="1" applyNumberFormat="1" applyFont="1" applyAlignment="1">
      <alignment horizontal="left"/>
    </xf>
    <xf numFmtId="49" fontId="2" fillId="0" borderId="0" xfId="10" applyNumberFormat="1" applyFont="1" applyAlignment="1">
      <alignment horizontal="left"/>
    </xf>
    <xf numFmtId="49" fontId="5" fillId="0" borderId="0" xfId="10" applyNumberFormat="1" applyFont="1" applyAlignment="1">
      <alignment horizontal="right"/>
    </xf>
    <xf numFmtId="49" fontId="2" fillId="0" borderId="0" xfId="10" applyNumberFormat="1" applyFont="1" applyAlignment="1">
      <alignment horizontal="left" vertical="top" wrapText="1"/>
    </xf>
    <xf numFmtId="49" fontId="20" fillId="0" borderId="0" xfId="0" applyNumberFormat="1" applyFont="1" applyAlignment="1"/>
    <xf numFmtId="49" fontId="2" fillId="0" borderId="0" xfId="10" applyNumberFormat="1" applyFont="1" applyAlignment="1">
      <alignment horizontal="left" vertical="top"/>
    </xf>
    <xf numFmtId="49" fontId="2" fillId="0" borderId="0" xfId="0" applyNumberFormat="1" applyFont="1" applyAlignment="1">
      <alignment wrapText="1"/>
    </xf>
    <xf numFmtId="49" fontId="2" fillId="0" borderId="0" xfId="0" applyNumberFormat="1" applyFont="1" applyAlignment="1">
      <alignment horizontal="left" vertical="top" wrapText="1"/>
    </xf>
    <xf numFmtId="49" fontId="5" fillId="0" borderId="0" xfId="0" applyNumberFormat="1" applyFont="1" applyAlignment="1">
      <alignment vertical="top" wrapText="1"/>
    </xf>
    <xf numFmtId="49" fontId="5" fillId="0" borderId="0" xfId="0" applyNumberFormat="1" applyFont="1" applyAlignment="1">
      <alignment wrapText="1"/>
    </xf>
    <xf numFmtId="49" fontId="20" fillId="0" borderId="10" xfId="12" applyNumberFormat="1" applyFont="1" applyBorder="1" applyAlignment="1">
      <alignment horizontal="center" vertical="center" wrapText="1"/>
    </xf>
    <xf numFmtId="49" fontId="20" fillId="0" borderId="24" xfId="11" applyNumberFormat="1" applyFont="1" applyBorder="1" applyAlignment="1">
      <alignment horizontal="center" vertical="center" wrapText="1"/>
    </xf>
    <xf numFmtId="49" fontId="20" fillId="0" borderId="27" xfId="12" applyNumberFormat="1" applyFont="1" applyBorder="1" applyAlignment="1">
      <alignment horizontal="center" vertical="center" wrapText="1"/>
    </xf>
    <xf numFmtId="49" fontId="24" fillId="0" borderId="28" xfId="11" applyNumberFormat="1" applyFont="1" applyBorder="1" applyAlignment="1">
      <alignment horizontal="center" vertical="center" wrapText="1"/>
    </xf>
    <xf numFmtId="49" fontId="2" fillId="0" borderId="5" xfId="10" applyNumberFormat="1" applyFont="1" applyBorder="1" applyAlignment="1">
      <alignment horizontal="left" wrapText="1"/>
    </xf>
    <xf numFmtId="49" fontId="2" fillId="0" borderId="12" xfId="10" applyNumberFormat="1" applyFont="1" applyBorder="1" applyAlignment="1">
      <alignment horizontal="left" wrapText="1"/>
    </xf>
    <xf numFmtId="49" fontId="2" fillId="0" borderId="6" xfId="10" applyNumberFormat="1" applyFont="1" applyBorder="1" applyAlignment="1">
      <alignment horizontal="left" wrapText="1"/>
    </xf>
    <xf numFmtId="49" fontId="2" fillId="0" borderId="15" xfId="10" applyNumberFormat="1" applyFont="1" applyBorder="1" applyAlignment="1">
      <alignment horizontal="left" wrapText="1"/>
    </xf>
    <xf numFmtId="49" fontId="2" fillId="0" borderId="0" xfId="10" applyNumberFormat="1" applyFont="1" applyAlignment="1">
      <alignment horizontal="left" wrapText="1"/>
    </xf>
    <xf numFmtId="49" fontId="2" fillId="0" borderId="7" xfId="10" applyNumberFormat="1" applyFont="1" applyBorder="1" applyAlignment="1">
      <alignment horizontal="left" wrapText="1"/>
    </xf>
    <xf numFmtId="49" fontId="2" fillId="0" borderId="14" xfId="10" applyNumberFormat="1" applyFont="1" applyBorder="1" applyAlignment="1">
      <alignment horizontal="left" wrapText="1"/>
    </xf>
    <xf numFmtId="49" fontId="2" fillId="0" borderId="13" xfId="10" applyNumberFormat="1" applyFont="1" applyBorder="1" applyAlignment="1">
      <alignment horizontal="left" wrapText="1"/>
    </xf>
    <xf numFmtId="49" fontId="2" fillId="0" borderId="8" xfId="10" applyNumberFormat="1" applyFont="1" applyBorder="1" applyAlignment="1">
      <alignment horizontal="left" wrapText="1"/>
    </xf>
    <xf numFmtId="49" fontId="21" fillId="0" borderId="0" xfId="11" applyNumberFormat="1" applyFont="1" applyAlignment="1">
      <alignment horizontal="left" vertical="top"/>
    </xf>
    <xf numFmtId="49" fontId="2" fillId="0" borderId="13"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13" xfId="10" applyNumberFormat="1" applyFont="1" applyBorder="1" applyAlignment="1">
      <alignment horizontal="center"/>
    </xf>
    <xf numFmtId="49" fontId="5" fillId="0" borderId="16" xfId="10" applyNumberFormat="1" applyFont="1" applyBorder="1" applyAlignment="1">
      <alignment horizontal="center"/>
    </xf>
    <xf numFmtId="49" fontId="5" fillId="0" borderId="12" xfId="10" applyNumberFormat="1" applyFont="1" applyBorder="1" applyAlignment="1">
      <alignment horizontal="center"/>
    </xf>
    <xf numFmtId="49" fontId="2" fillId="0" borderId="0" xfId="11" applyNumberFormat="1" applyFont="1" applyAlignment="1">
      <alignment horizontal="left" vertical="top" wrapText="1"/>
    </xf>
    <xf numFmtId="49" fontId="2" fillId="0" borderId="13" xfId="11" applyNumberFormat="1" applyFont="1" applyBorder="1" applyAlignment="1">
      <alignment horizontal="left" vertical="top" wrapText="1"/>
    </xf>
    <xf numFmtId="49" fontId="2" fillId="0" borderId="29" xfId="10" applyNumberFormat="1" applyFont="1" applyBorder="1" applyAlignment="1">
      <alignment horizontal="center"/>
    </xf>
    <xf numFmtId="49" fontId="5" fillId="0" borderId="0" xfId="10" applyNumberFormat="1" applyFont="1" applyAlignment="1">
      <alignment horizontal="center"/>
    </xf>
    <xf numFmtId="49" fontId="17" fillId="0" borderId="0" xfId="0" applyNumberFormat="1" applyFont="1" applyAlignment="1">
      <alignment horizontal="left"/>
    </xf>
    <xf numFmtId="49" fontId="2" fillId="0" borderId="0" xfId="10" applyNumberFormat="1" applyFont="1" applyAlignment="1">
      <alignment horizontal="left" vertical="top" wrapText="1"/>
    </xf>
    <xf numFmtId="49" fontId="25" fillId="0" borderId="17" xfId="11" applyNumberFormat="1" applyFont="1" applyBorder="1" applyAlignment="1">
      <alignment horizontal="center" vertical="center" wrapText="1"/>
    </xf>
    <xf numFmtId="49" fontId="25" fillId="0" borderId="18" xfId="11" applyNumberFormat="1" applyFont="1" applyBorder="1" applyAlignment="1">
      <alignment horizontal="center" vertical="center" wrapText="1"/>
    </xf>
    <xf numFmtId="49" fontId="25" fillId="0" borderId="21" xfId="11" applyNumberFormat="1" applyFont="1" applyBorder="1" applyAlignment="1">
      <alignment horizontal="center" vertical="center" wrapText="1"/>
    </xf>
    <xf numFmtId="49" fontId="25" fillId="0" borderId="8" xfId="11" applyNumberFormat="1" applyFont="1" applyBorder="1" applyAlignment="1">
      <alignment horizontal="center" vertical="center" wrapText="1"/>
    </xf>
    <xf numFmtId="49" fontId="25" fillId="3" borderId="19" xfId="11" applyNumberFormat="1" applyFont="1" applyFill="1" applyBorder="1" applyAlignment="1">
      <alignment horizontal="center" vertical="center" wrapText="1"/>
    </xf>
    <xf numFmtId="49" fontId="25" fillId="3" borderId="4" xfId="11" applyNumberFormat="1" applyFont="1" applyFill="1" applyBorder="1" applyAlignment="1">
      <alignment horizontal="center" vertical="center" wrapText="1"/>
    </xf>
    <xf numFmtId="49" fontId="26" fillId="0" borderId="20" xfId="11" applyNumberFormat="1" applyFont="1" applyBorder="1" applyAlignment="1">
      <alignment horizontal="center" vertical="center" wrapText="1"/>
    </xf>
    <xf numFmtId="49" fontId="26" fillId="0" borderId="22" xfId="11" applyNumberFormat="1" applyFont="1" applyBorder="1" applyAlignment="1">
      <alignment horizontal="center" vertical="center" wrapText="1"/>
    </xf>
    <xf numFmtId="49" fontId="20" fillId="0" borderId="23" xfId="12" applyNumberFormat="1" applyFont="1" applyBorder="1" applyAlignment="1">
      <alignment horizontal="center" vertical="center" wrapText="1"/>
    </xf>
    <xf numFmtId="49" fontId="20" fillId="0" borderId="11" xfId="12" applyNumberFormat="1" applyFont="1" applyBorder="1" applyAlignment="1">
      <alignment horizontal="center" vertical="center" wrapText="1"/>
    </xf>
    <xf numFmtId="49" fontId="20" fillId="0" borderId="25" xfId="12" applyNumberFormat="1" applyFont="1" applyBorder="1" applyAlignment="1">
      <alignment horizontal="center" vertical="center" wrapText="1"/>
    </xf>
    <xf numFmtId="49" fontId="20" fillId="0" borderId="26" xfId="12" applyNumberFormat="1" applyFont="1" applyBorder="1" applyAlignment="1">
      <alignment horizontal="center" vertical="center" wrapText="1"/>
    </xf>
    <xf numFmtId="49" fontId="17" fillId="0" borderId="0" xfId="11" applyNumberFormat="1" applyFont="1" applyAlignment="1">
      <alignment horizontal="left"/>
    </xf>
    <xf numFmtId="49" fontId="21" fillId="0" borderId="0" xfId="11" applyNumberFormat="1" applyFont="1" applyAlignment="1">
      <alignment horizontal="left" vertical="top" wrapText="1"/>
    </xf>
    <xf numFmtId="49" fontId="2" fillId="0" borderId="0" xfId="10" applyNumberFormat="1" applyFont="1" applyAlignment="1">
      <alignment horizontal="left"/>
    </xf>
    <xf numFmtId="49" fontId="17" fillId="0" borderId="0" xfId="10" applyNumberFormat="1" applyFont="1" applyAlignment="1">
      <alignment horizontal="left"/>
    </xf>
    <xf numFmtId="49" fontId="2" fillId="0" borderId="0" xfId="11" applyNumberFormat="1" applyFont="1" applyAlignment="1">
      <alignment horizontal="center" wrapText="1"/>
    </xf>
    <xf numFmtId="49" fontId="18" fillId="0" borderId="0" xfId="10" applyNumberFormat="1" applyFont="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9" xfId="0" applyFont="1" applyFill="1" applyBorder="1" applyAlignment="1">
      <alignment vertical="center" wrapText="1"/>
    </xf>
    <xf numFmtId="0" fontId="5" fillId="0" borderId="2" xfId="0" applyFont="1" applyFill="1" applyBorder="1" applyAlignment="1">
      <alignment horizontal="center" vertical="center"/>
    </xf>
  </cellXfs>
  <cellStyles count="13">
    <cellStyle name="Calculated Cell" xfId="3" xr:uid="{00000000-0005-0000-0000-000000000000}"/>
    <cellStyle name="Calculation" xfId="1" builtinId="22" customBuiltin="1"/>
    <cellStyle name="Comma" xfId="9" builtinId="3"/>
    <cellStyle name="DPA" xfId="2" xr:uid="{00000000-0005-0000-0000-000003000000}"/>
    <cellStyle name="Greyed Out Cell" xfId="4" xr:uid="{00000000-0005-0000-0000-000004000000}"/>
    <cellStyle name="Heading Style 1" xfId="5" xr:uid="{00000000-0005-0000-0000-000005000000}"/>
    <cellStyle name="HStyle 2" xfId="6" xr:uid="{00000000-0005-0000-0000-000006000000}"/>
    <cellStyle name="HStyle 3" xfId="7" xr:uid="{00000000-0005-0000-0000-000007000000}"/>
    <cellStyle name="HStyle 4" xfId="8" xr:uid="{00000000-0005-0000-0000-000008000000}"/>
    <cellStyle name="Hyperlink" xfId="12" builtinId="8"/>
    <cellStyle name="Normal" xfId="0" builtinId="0" customBuiltin="1"/>
    <cellStyle name="Normal 2" xfId="11" xr:uid="{64E97A04-ACED-4C67-8714-B789B088B6FF}"/>
    <cellStyle name="Normal_CCOVER" xfId="10" xr:uid="{7F92F951-15DF-453F-BB67-628C683F5A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723900</xdr:colOff>
      <xdr:row>0</xdr:row>
      <xdr:rowOff>304801</xdr:rowOff>
    </xdr:to>
    <xdr:pic>
      <xdr:nvPicPr>
        <xdr:cNvPr id="3" name="Picture 9">
          <a:extLst>
            <a:ext uri="{FF2B5EF4-FFF2-40B4-BE49-F238E27FC236}">
              <a16:creationId xmlns:a16="http://schemas.microsoft.com/office/drawing/2014/main" id="{E5B1C4C0-9746-4465-BF99-6E3C40D381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1"/>
          <a:ext cx="472440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8D7A9-02EE-479E-A7E8-C6B0B7EC6C42}">
  <dimension ref="A1:I86"/>
  <sheetViews>
    <sheetView tabSelected="1" workbookViewId="0">
      <selection activeCell="A20" sqref="A20:A23"/>
    </sheetView>
  </sheetViews>
  <sheetFormatPr defaultColWidth="12.86328125" defaultRowHeight="12.3" x14ac:dyDescent="0.4"/>
  <cols>
    <col min="1" max="6" width="25" style="129" customWidth="1"/>
    <col min="7" max="7" width="21.59765625" style="129" customWidth="1"/>
    <col min="8" max="16384" width="12.86328125" style="129"/>
  </cols>
  <sheetData>
    <row r="1" spans="1:6" ht="24.6" x14ac:dyDescent="0.5">
      <c r="B1" s="130"/>
      <c r="F1" s="131" t="s">
        <v>106</v>
      </c>
    </row>
    <row r="2" spans="1:6" ht="15" x14ac:dyDescent="0.5">
      <c r="B2" s="130"/>
      <c r="F2" s="131"/>
    </row>
    <row r="3" spans="1:6" ht="22.5" x14ac:dyDescent="0.75">
      <c r="A3" s="200" t="s">
        <v>107</v>
      </c>
      <c r="B3" s="200"/>
      <c r="C3" s="200"/>
      <c r="D3" s="200"/>
      <c r="E3" s="200"/>
      <c r="F3" s="200"/>
    </row>
    <row r="4" spans="1:6" ht="22.5" x14ac:dyDescent="0.75">
      <c r="A4" s="200" t="s">
        <v>125</v>
      </c>
      <c r="B4" s="200"/>
      <c r="C4" s="200"/>
      <c r="D4" s="200"/>
      <c r="E4" s="200"/>
      <c r="F4" s="200"/>
    </row>
    <row r="6" spans="1:6" ht="15" x14ac:dyDescent="0.5">
      <c r="A6" s="130" t="s">
        <v>108</v>
      </c>
    </row>
    <row r="7" spans="1:6" x14ac:dyDescent="0.4">
      <c r="A7" s="197" t="s">
        <v>126</v>
      </c>
      <c r="B7" s="197"/>
      <c r="C7" s="174"/>
      <c r="D7" s="174"/>
      <c r="E7" s="174"/>
      <c r="F7" s="174"/>
    </row>
    <row r="8" spans="1:6" x14ac:dyDescent="0.4">
      <c r="A8" s="197" t="s">
        <v>127</v>
      </c>
      <c r="B8" s="197"/>
      <c r="C8" s="174"/>
      <c r="D8" s="174"/>
      <c r="E8" s="174"/>
      <c r="F8" s="174"/>
    </row>
    <row r="9" spans="1:6" x14ac:dyDescent="0.4">
      <c r="A9" s="197" t="s">
        <v>128</v>
      </c>
      <c r="B9" s="197" t="s">
        <v>109</v>
      </c>
      <c r="C9" s="174"/>
      <c r="D9" s="174"/>
      <c r="E9" s="174"/>
      <c r="F9" s="174"/>
    </row>
    <row r="10" spans="1:6" ht="15" x14ac:dyDescent="0.5">
      <c r="A10" s="132"/>
      <c r="B10" s="132"/>
      <c r="C10" s="132"/>
      <c r="D10" s="132"/>
      <c r="E10" s="132"/>
      <c r="F10" s="132"/>
    </row>
    <row r="11" spans="1:6" ht="15" x14ac:dyDescent="0.5">
      <c r="A11" s="132"/>
      <c r="B11" s="132"/>
      <c r="C11" s="132"/>
      <c r="D11" s="132"/>
      <c r="E11" s="132"/>
      <c r="F11" s="132"/>
    </row>
    <row r="12" spans="1:6" ht="15" x14ac:dyDescent="0.5">
      <c r="A12" s="133" t="s">
        <v>110</v>
      </c>
    </row>
    <row r="13" spans="1:6" x14ac:dyDescent="0.4">
      <c r="A13" s="197" t="s">
        <v>111</v>
      </c>
      <c r="B13" s="197"/>
      <c r="C13" s="174"/>
      <c r="D13" s="174"/>
      <c r="E13" s="174"/>
      <c r="F13" s="174"/>
    </row>
    <row r="14" spans="1:6" x14ac:dyDescent="0.4">
      <c r="A14" s="197" t="s">
        <v>112</v>
      </c>
      <c r="B14" s="197"/>
      <c r="C14" s="134"/>
      <c r="D14" s="134"/>
      <c r="E14" s="134"/>
      <c r="F14" s="134"/>
    </row>
    <row r="15" spans="1:6" x14ac:dyDescent="0.4">
      <c r="A15" s="197" t="s">
        <v>113</v>
      </c>
      <c r="B15" s="197"/>
      <c r="C15" s="174"/>
      <c r="D15" s="174"/>
      <c r="E15" s="174"/>
      <c r="F15" s="174"/>
    </row>
    <row r="16" spans="1:6" x14ac:dyDescent="0.4">
      <c r="A16" s="197" t="s">
        <v>114</v>
      </c>
      <c r="B16" s="197"/>
      <c r="C16" s="174"/>
      <c r="D16" s="174"/>
      <c r="E16" s="174"/>
      <c r="F16" s="174"/>
    </row>
    <row r="17" spans="1:9" ht="15" x14ac:dyDescent="0.5">
      <c r="A17" s="132"/>
      <c r="B17" s="132"/>
      <c r="C17" s="132"/>
      <c r="D17" s="132"/>
      <c r="E17" s="132"/>
      <c r="F17" s="132"/>
    </row>
    <row r="18" spans="1:9" ht="14.4" x14ac:dyDescent="0.55000000000000004">
      <c r="A18" s="135"/>
      <c r="B18" s="135"/>
      <c r="C18" s="135"/>
      <c r="D18" s="135"/>
      <c r="E18" s="135"/>
      <c r="F18" s="135"/>
    </row>
    <row r="19" spans="1:9" ht="15" x14ac:dyDescent="0.5">
      <c r="A19" s="198" t="s">
        <v>145</v>
      </c>
      <c r="B19" s="198"/>
      <c r="C19" s="198"/>
      <c r="D19" s="198"/>
      <c r="E19" s="198"/>
      <c r="F19" s="198"/>
    </row>
    <row r="20" spans="1:9" ht="45" customHeight="1" x14ac:dyDescent="0.4">
      <c r="A20" s="199"/>
      <c r="B20" s="177" t="s">
        <v>129</v>
      </c>
      <c r="C20" s="177"/>
      <c r="D20" s="177"/>
      <c r="E20" s="177"/>
      <c r="F20" s="177"/>
    </row>
    <row r="21" spans="1:9" ht="9.6" customHeight="1" x14ac:dyDescent="0.4">
      <c r="A21" s="199"/>
      <c r="B21" s="136"/>
      <c r="C21" s="136"/>
      <c r="D21" s="136"/>
      <c r="E21" s="136"/>
      <c r="F21" s="136"/>
    </row>
    <row r="22" spans="1:9" ht="28.8" customHeight="1" x14ac:dyDescent="0.4">
      <c r="A22" s="199"/>
      <c r="B22" s="196" t="s">
        <v>130</v>
      </c>
      <c r="C22" s="196"/>
      <c r="D22" s="196"/>
      <c r="E22" s="196"/>
      <c r="F22" s="196"/>
    </row>
    <row r="23" spans="1:9" x14ac:dyDescent="0.4">
      <c r="A23" s="199"/>
      <c r="B23" s="137"/>
      <c r="C23" s="137"/>
      <c r="D23" s="137"/>
      <c r="E23" s="137"/>
      <c r="F23" s="137"/>
    </row>
    <row r="24" spans="1:9" x14ac:dyDescent="0.4">
      <c r="A24" s="138"/>
      <c r="B24" s="137"/>
      <c r="C24" s="137"/>
      <c r="D24" s="137"/>
      <c r="E24" s="137"/>
      <c r="F24" s="137"/>
    </row>
    <row r="25" spans="1:9" ht="30.6" customHeight="1" x14ac:dyDescent="0.4">
      <c r="A25" s="139"/>
      <c r="B25" s="140"/>
      <c r="C25" s="177" t="s">
        <v>115</v>
      </c>
      <c r="D25" s="177"/>
      <c r="E25" s="177"/>
      <c r="F25" s="177"/>
    </row>
    <row r="26" spans="1:9" x14ac:dyDescent="0.4">
      <c r="A26" s="139"/>
      <c r="B26" s="139"/>
      <c r="C26" s="136"/>
      <c r="D26" s="136"/>
      <c r="E26" s="136"/>
      <c r="F26" s="136"/>
    </row>
    <row r="27" spans="1:9" ht="28.2" customHeight="1" x14ac:dyDescent="0.4">
      <c r="A27" s="139"/>
      <c r="B27" s="140"/>
      <c r="C27" s="177" t="s">
        <v>131</v>
      </c>
      <c r="D27" s="177"/>
      <c r="E27" s="177"/>
      <c r="F27" s="177"/>
    </row>
    <row r="28" spans="1:9" ht="12.6" x14ac:dyDescent="0.4">
      <c r="A28" s="139"/>
      <c r="B28" s="136"/>
      <c r="C28" s="170" t="s">
        <v>132</v>
      </c>
      <c r="D28" s="170"/>
      <c r="E28" s="170"/>
      <c r="F28" s="170"/>
    </row>
    <row r="29" spans="1:9" x14ac:dyDescent="0.4">
      <c r="A29" s="139"/>
      <c r="B29" s="136"/>
      <c r="C29" s="178"/>
      <c r="D29" s="178"/>
      <c r="E29" s="178"/>
      <c r="F29" s="178"/>
    </row>
    <row r="30" spans="1:9" x14ac:dyDescent="0.4">
      <c r="A30" s="139"/>
      <c r="B30" s="136"/>
      <c r="C30" s="136"/>
      <c r="D30" s="136"/>
      <c r="E30" s="136"/>
      <c r="F30" s="136"/>
    </row>
    <row r="31" spans="1:9" ht="27" customHeight="1" x14ac:dyDescent="0.4">
      <c r="A31" s="139"/>
      <c r="B31" s="146"/>
      <c r="C31" s="172" t="s">
        <v>133</v>
      </c>
      <c r="D31" s="173"/>
      <c r="E31" s="173"/>
      <c r="F31" s="173"/>
      <c r="G31" s="155"/>
      <c r="H31" s="156"/>
      <c r="I31" s="141"/>
    </row>
    <row r="32" spans="1:9" x14ac:dyDescent="0.4">
      <c r="A32" s="139"/>
      <c r="B32" s="136"/>
      <c r="C32" s="173"/>
      <c r="D32" s="173"/>
      <c r="E32" s="173"/>
      <c r="F32" s="173"/>
    </row>
    <row r="33" spans="1:7" x14ac:dyDescent="0.4">
      <c r="A33" s="139"/>
      <c r="B33" s="136"/>
      <c r="C33" s="136"/>
      <c r="D33" s="136"/>
      <c r="E33" s="136"/>
      <c r="F33" s="136"/>
    </row>
    <row r="34" spans="1:7" ht="26.4" customHeight="1" x14ac:dyDescent="0.4">
      <c r="B34" s="174"/>
      <c r="C34" s="174"/>
      <c r="E34" s="174"/>
      <c r="F34" s="174"/>
    </row>
    <row r="35" spans="1:7" ht="12.6" customHeight="1" x14ac:dyDescent="0.55000000000000004">
      <c r="A35" s="135"/>
      <c r="B35" s="175" t="s">
        <v>116</v>
      </c>
      <c r="C35" s="175"/>
      <c r="E35" s="180" t="s">
        <v>117</v>
      </c>
      <c r="F35" s="180"/>
    </row>
    <row r="36" spans="1:7" ht="14.7" thickBot="1" x14ac:dyDescent="0.6">
      <c r="A36" s="142"/>
      <c r="B36" s="142"/>
      <c r="C36" s="142"/>
      <c r="D36" s="142"/>
      <c r="E36" s="142"/>
      <c r="F36" s="135"/>
      <c r="G36" s="143"/>
    </row>
    <row r="37" spans="1:7" x14ac:dyDescent="0.4">
      <c r="B37" s="183" t="s">
        <v>134</v>
      </c>
      <c r="C37" s="184"/>
      <c r="D37" s="187" t="s">
        <v>118</v>
      </c>
      <c r="E37" s="189" t="s">
        <v>135</v>
      </c>
    </row>
    <row r="38" spans="1:7" x14ac:dyDescent="0.4">
      <c r="B38" s="185"/>
      <c r="C38" s="186"/>
      <c r="D38" s="188"/>
      <c r="E38" s="190"/>
    </row>
    <row r="39" spans="1:7" ht="43.2" x14ac:dyDescent="0.4">
      <c r="B39" s="191" t="s">
        <v>119</v>
      </c>
      <c r="C39" s="192"/>
      <c r="D39" s="157">
        <v>1503</v>
      </c>
      <c r="E39" s="158" t="s">
        <v>120</v>
      </c>
    </row>
    <row r="40" spans="1:7" ht="14.7" thickBot="1" x14ac:dyDescent="0.45">
      <c r="B40" s="193" t="s">
        <v>121</v>
      </c>
      <c r="C40" s="194"/>
      <c r="D40" s="159">
        <v>1506</v>
      </c>
      <c r="E40" s="160" t="s">
        <v>136</v>
      </c>
    </row>
    <row r="42" spans="1:7" ht="14.4" x14ac:dyDescent="0.55000000000000004">
      <c r="A42" s="135"/>
      <c r="B42" s="144"/>
      <c r="C42" s="144"/>
      <c r="E42" s="144"/>
      <c r="F42" s="144"/>
    </row>
    <row r="43" spans="1:7" ht="15.6" customHeight="1" x14ac:dyDescent="0.5">
      <c r="A43" s="195" t="s">
        <v>146</v>
      </c>
      <c r="B43" s="195"/>
      <c r="C43" s="195"/>
      <c r="D43" s="195"/>
      <c r="E43" s="195"/>
      <c r="F43" s="195"/>
    </row>
    <row r="44" spans="1:7" ht="42.6" customHeight="1" x14ac:dyDescent="0.55000000000000004">
      <c r="A44" s="135"/>
      <c r="B44" s="182" t="s">
        <v>147</v>
      </c>
      <c r="C44" s="182"/>
      <c r="D44" s="182"/>
      <c r="E44" s="182"/>
      <c r="F44" s="182"/>
    </row>
    <row r="45" spans="1:7" ht="34.200000000000003" customHeight="1" x14ac:dyDescent="0.55000000000000004">
      <c r="A45" s="135"/>
      <c r="B45" s="196" t="s">
        <v>130</v>
      </c>
      <c r="C45" s="196"/>
      <c r="D45" s="196"/>
      <c r="E45" s="196"/>
      <c r="F45" s="196"/>
    </row>
    <row r="46" spans="1:7" ht="14.4" x14ac:dyDescent="0.55000000000000004">
      <c r="A46" s="135"/>
      <c r="B46" s="145"/>
      <c r="C46" s="145"/>
      <c r="D46" s="145"/>
      <c r="E46" s="145"/>
      <c r="F46" s="145"/>
    </row>
    <row r="47" spans="1:7" ht="27" customHeight="1" x14ac:dyDescent="0.4">
      <c r="A47" s="139"/>
      <c r="B47" s="140"/>
      <c r="C47" s="177" t="s">
        <v>137</v>
      </c>
      <c r="D47" s="177"/>
      <c r="E47" s="177"/>
      <c r="F47" s="177"/>
    </row>
    <row r="48" spans="1:7" x14ac:dyDescent="0.4">
      <c r="A48" s="139"/>
      <c r="B48" s="139"/>
      <c r="C48" s="136"/>
      <c r="D48" s="136"/>
      <c r="E48" s="136"/>
      <c r="F48" s="136"/>
    </row>
    <row r="49" spans="1:8" ht="28.2" customHeight="1" x14ac:dyDescent="0.4">
      <c r="A49" s="139"/>
      <c r="B49" s="140"/>
      <c r="C49" s="177" t="s">
        <v>138</v>
      </c>
      <c r="D49" s="177"/>
      <c r="E49" s="177"/>
      <c r="F49" s="177"/>
    </row>
    <row r="50" spans="1:8" ht="12.6" x14ac:dyDescent="0.4">
      <c r="A50" s="139"/>
      <c r="B50" s="136"/>
      <c r="C50" s="170" t="s">
        <v>132</v>
      </c>
      <c r="D50" s="170"/>
      <c r="E50" s="170"/>
      <c r="F50" s="170"/>
    </row>
    <row r="51" spans="1:8" x14ac:dyDescent="0.4">
      <c r="A51" s="139"/>
      <c r="B51" s="136"/>
      <c r="C51" s="178"/>
      <c r="D51" s="178"/>
      <c r="E51" s="178"/>
      <c r="F51" s="178"/>
    </row>
    <row r="52" spans="1:8" x14ac:dyDescent="0.4">
      <c r="A52" s="139"/>
      <c r="B52" s="136"/>
      <c r="C52" s="136"/>
      <c r="D52" s="136"/>
      <c r="E52" s="136"/>
      <c r="F52" s="136"/>
    </row>
    <row r="53" spans="1:8" ht="30.6" customHeight="1" x14ac:dyDescent="0.4">
      <c r="A53" s="139"/>
      <c r="B53" s="146"/>
      <c r="C53" s="172" t="s">
        <v>139</v>
      </c>
      <c r="D53" s="173"/>
      <c r="E53" s="173"/>
      <c r="F53" s="173"/>
      <c r="G53" s="173"/>
      <c r="H53" s="173"/>
    </row>
    <row r="54" spans="1:8" ht="27.6" customHeight="1" x14ac:dyDescent="0.55000000000000004">
      <c r="A54" s="135"/>
      <c r="B54" s="179"/>
      <c r="C54" s="179"/>
      <c r="E54" s="174"/>
      <c r="F54" s="174"/>
    </row>
    <row r="55" spans="1:8" ht="14.4" x14ac:dyDescent="0.55000000000000004">
      <c r="A55" s="135"/>
      <c r="B55" s="175" t="s">
        <v>116</v>
      </c>
      <c r="C55" s="175"/>
      <c r="E55" s="180" t="s">
        <v>117</v>
      </c>
      <c r="F55" s="180"/>
    </row>
    <row r="56" spans="1:8" ht="14.4" x14ac:dyDescent="0.55000000000000004">
      <c r="A56" s="142"/>
      <c r="B56" s="142"/>
      <c r="C56" s="142"/>
      <c r="D56" s="142"/>
      <c r="E56" s="142"/>
      <c r="F56" s="135"/>
      <c r="G56" s="143"/>
    </row>
    <row r="57" spans="1:8" ht="14.4" x14ac:dyDescent="0.55000000000000004">
      <c r="A57" s="142"/>
      <c r="B57" s="142"/>
      <c r="C57" s="142"/>
      <c r="D57" s="142"/>
      <c r="E57" s="142"/>
      <c r="F57" s="135"/>
      <c r="G57" s="143"/>
    </row>
    <row r="58" spans="1:8" ht="14.4" x14ac:dyDescent="0.55000000000000004">
      <c r="A58" s="142"/>
      <c r="B58" s="142"/>
      <c r="C58" s="142"/>
      <c r="D58" s="142"/>
      <c r="E58" s="142"/>
      <c r="F58" s="135"/>
      <c r="G58" s="143"/>
    </row>
    <row r="59" spans="1:8" ht="14.4" x14ac:dyDescent="0.55000000000000004">
      <c r="A59" s="142"/>
      <c r="B59" s="142"/>
      <c r="C59" s="142"/>
      <c r="D59" s="142"/>
      <c r="E59" s="142"/>
      <c r="F59" s="135"/>
      <c r="G59" s="143"/>
    </row>
    <row r="60" spans="1:8" ht="15" x14ac:dyDescent="0.5">
      <c r="A60" s="181" t="s">
        <v>140</v>
      </c>
      <c r="B60" s="181"/>
      <c r="C60" s="181"/>
      <c r="D60" s="181"/>
      <c r="E60" s="181"/>
      <c r="F60" s="181"/>
      <c r="G60" s="143"/>
    </row>
    <row r="61" spans="1:8" ht="36.6" customHeight="1" x14ac:dyDescent="0.55000000000000004">
      <c r="A61" s="151"/>
      <c r="B61" s="182" t="s">
        <v>141</v>
      </c>
      <c r="C61" s="182"/>
      <c r="D61" s="182"/>
      <c r="E61" s="182"/>
      <c r="F61" s="182"/>
      <c r="G61" s="143"/>
    </row>
    <row r="62" spans="1:8" ht="20.399999999999999" customHeight="1" x14ac:dyDescent="0.55000000000000004">
      <c r="A62" s="151"/>
      <c r="B62" s="152" t="s">
        <v>130</v>
      </c>
      <c r="C62" s="150"/>
      <c r="D62" s="150"/>
      <c r="E62" s="150"/>
      <c r="F62" s="150"/>
      <c r="G62" s="143"/>
    </row>
    <row r="63" spans="1:8" ht="14.4" x14ac:dyDescent="0.55000000000000004">
      <c r="A63" s="151"/>
      <c r="B63" s="145"/>
      <c r="C63" s="145"/>
      <c r="D63" s="145"/>
      <c r="E63" s="145"/>
      <c r="F63" s="145"/>
    </row>
    <row r="64" spans="1:8" ht="32.4" customHeight="1" x14ac:dyDescent="0.4">
      <c r="A64" s="153"/>
      <c r="B64" s="146"/>
      <c r="C64" s="172" t="s">
        <v>142</v>
      </c>
      <c r="D64" s="173"/>
      <c r="E64" s="173"/>
      <c r="F64" s="173"/>
    </row>
    <row r="65" spans="1:8" x14ac:dyDescent="0.4">
      <c r="A65" s="153"/>
      <c r="B65" s="153"/>
      <c r="C65" s="154"/>
      <c r="D65" s="154"/>
      <c r="E65" s="154"/>
      <c r="F65" s="154"/>
    </row>
    <row r="66" spans="1:8" ht="30" customHeight="1" x14ac:dyDescent="0.4">
      <c r="A66" s="153"/>
      <c r="B66" s="146"/>
      <c r="C66" s="172" t="s">
        <v>143</v>
      </c>
      <c r="D66" s="173"/>
      <c r="E66" s="173"/>
      <c r="F66" s="173"/>
    </row>
    <row r="67" spans="1:8" ht="12.6" x14ac:dyDescent="0.4">
      <c r="A67" s="153"/>
      <c r="B67" s="154"/>
      <c r="C67" s="170" t="s">
        <v>132</v>
      </c>
      <c r="D67" s="170"/>
      <c r="E67" s="170"/>
      <c r="F67" s="170"/>
    </row>
    <row r="68" spans="1:8" x14ac:dyDescent="0.4">
      <c r="A68" s="153"/>
      <c r="B68" s="154"/>
      <c r="C68" s="171"/>
      <c r="D68" s="171"/>
      <c r="E68" s="171"/>
      <c r="F68" s="171"/>
    </row>
    <row r="69" spans="1:8" x14ac:dyDescent="0.4">
      <c r="A69" s="153"/>
      <c r="B69" s="154"/>
      <c r="C69" s="154"/>
      <c r="D69" s="154"/>
      <c r="E69" s="154"/>
      <c r="F69" s="154"/>
      <c r="G69" s="154"/>
    </row>
    <row r="70" spans="1:8" ht="30.6" customHeight="1" x14ac:dyDescent="0.4">
      <c r="A70" s="153"/>
      <c r="B70" s="146"/>
      <c r="C70" s="172" t="s">
        <v>144</v>
      </c>
      <c r="D70" s="173"/>
      <c r="E70" s="173"/>
      <c r="F70" s="173"/>
      <c r="G70" s="173"/>
      <c r="H70" s="173"/>
    </row>
    <row r="71" spans="1:8" x14ac:dyDescent="0.4">
      <c r="A71" s="153"/>
      <c r="B71" s="154"/>
      <c r="D71" s="154"/>
      <c r="E71" s="154"/>
      <c r="F71" s="154"/>
    </row>
    <row r="72" spans="1:8" x14ac:dyDescent="0.4">
      <c r="A72" s="153"/>
      <c r="B72" s="154"/>
      <c r="C72" s="154"/>
      <c r="D72" s="154"/>
      <c r="E72" s="154"/>
      <c r="F72" s="154"/>
    </row>
    <row r="73" spans="1:8" ht="25.2" customHeight="1" x14ac:dyDescent="0.55000000000000004">
      <c r="A73" s="151"/>
      <c r="B73" s="174"/>
      <c r="C73" s="174"/>
      <c r="E73" s="174"/>
      <c r="F73" s="174"/>
    </row>
    <row r="74" spans="1:8" x14ac:dyDescent="0.4">
      <c r="A74" s="142"/>
      <c r="B74" s="175" t="s">
        <v>116</v>
      </c>
      <c r="C74" s="175"/>
      <c r="E74" s="176" t="s">
        <v>117</v>
      </c>
      <c r="F74" s="176"/>
    </row>
    <row r="75" spans="1:8" ht="14.4" x14ac:dyDescent="0.55000000000000004">
      <c r="A75" s="142"/>
      <c r="B75" s="142"/>
      <c r="C75" s="142"/>
      <c r="D75" s="142"/>
      <c r="E75" s="142"/>
      <c r="F75" s="135"/>
      <c r="G75" s="143"/>
    </row>
    <row r="76" spans="1:8" ht="14.4" x14ac:dyDescent="0.55000000000000004">
      <c r="A76" s="142"/>
      <c r="B76" s="142"/>
      <c r="C76" s="142"/>
      <c r="D76" s="142"/>
      <c r="E76" s="142"/>
      <c r="F76" s="135"/>
      <c r="G76" s="143"/>
    </row>
    <row r="77" spans="1:8" ht="14.4" x14ac:dyDescent="0.55000000000000004">
      <c r="A77" s="142"/>
      <c r="B77" s="142"/>
      <c r="C77" s="142"/>
      <c r="D77" s="142"/>
      <c r="E77" s="142"/>
      <c r="F77" s="135"/>
      <c r="G77" s="143"/>
    </row>
    <row r="78" spans="1:8" ht="14.4" x14ac:dyDescent="0.55000000000000004">
      <c r="A78" s="142"/>
      <c r="B78" s="142"/>
      <c r="C78" s="142"/>
      <c r="D78" s="142"/>
      <c r="E78" s="142"/>
      <c r="F78" s="135"/>
      <c r="G78" s="143"/>
    </row>
    <row r="79" spans="1:8" ht="28.2" customHeight="1" x14ac:dyDescent="0.4">
      <c r="A79" s="161" t="s">
        <v>122</v>
      </c>
      <c r="B79" s="162"/>
      <c r="C79" s="162"/>
      <c r="D79" s="162"/>
      <c r="E79" s="162"/>
      <c r="F79" s="163"/>
      <c r="G79" s="143"/>
    </row>
    <row r="80" spans="1:8" x14ac:dyDescent="0.4">
      <c r="A80" s="164" t="s">
        <v>123</v>
      </c>
      <c r="B80" s="165"/>
      <c r="C80" s="165"/>
      <c r="D80" s="165"/>
      <c r="E80" s="165"/>
      <c r="F80" s="166"/>
    </row>
    <row r="81" spans="1:6" x14ac:dyDescent="0.4">
      <c r="A81" s="167" t="s">
        <v>124</v>
      </c>
      <c r="B81" s="168"/>
      <c r="C81" s="168"/>
      <c r="D81" s="168"/>
      <c r="E81" s="168"/>
      <c r="F81" s="169"/>
    </row>
    <row r="82" spans="1:6" x14ac:dyDescent="0.4">
      <c r="A82" s="147"/>
      <c r="B82" s="145"/>
      <c r="C82" s="145"/>
      <c r="D82" s="145"/>
      <c r="E82" s="145"/>
      <c r="F82" s="145"/>
    </row>
    <row r="83" spans="1:6" x14ac:dyDescent="0.4">
      <c r="A83" s="147"/>
      <c r="B83" s="145"/>
      <c r="C83" s="145"/>
      <c r="D83" s="145"/>
      <c r="E83" s="145"/>
      <c r="F83" s="145"/>
    </row>
    <row r="84" spans="1:6" x14ac:dyDescent="0.4">
      <c r="A84" s="147"/>
      <c r="B84" s="145"/>
      <c r="C84" s="145"/>
      <c r="D84" s="145"/>
      <c r="E84" s="145"/>
      <c r="F84" s="145"/>
    </row>
    <row r="85" spans="1:6" x14ac:dyDescent="0.4">
      <c r="A85" s="148"/>
      <c r="F85" s="149"/>
    </row>
    <row r="86" spans="1:6" x14ac:dyDescent="0.4">
      <c r="A86" s="148"/>
    </row>
  </sheetData>
  <mergeCells count="60">
    <mergeCell ref="A15:B15"/>
    <mergeCell ref="C15:F15"/>
    <mergeCell ref="A3:F3"/>
    <mergeCell ref="A4:F4"/>
    <mergeCell ref="A7:B7"/>
    <mergeCell ref="C7:F7"/>
    <mergeCell ref="A8:B8"/>
    <mergeCell ref="C8:F8"/>
    <mergeCell ref="A9:B9"/>
    <mergeCell ref="C9:F9"/>
    <mergeCell ref="A13:B13"/>
    <mergeCell ref="C13:F13"/>
    <mergeCell ref="A14:B14"/>
    <mergeCell ref="C32:F32"/>
    <mergeCell ref="A16:B16"/>
    <mergeCell ref="C16:F16"/>
    <mergeCell ref="A19:F19"/>
    <mergeCell ref="A20:A23"/>
    <mergeCell ref="B20:F20"/>
    <mergeCell ref="B22:F22"/>
    <mergeCell ref="C25:F25"/>
    <mergeCell ref="C27:F27"/>
    <mergeCell ref="C28:F28"/>
    <mergeCell ref="C29:F29"/>
    <mergeCell ref="C31:F31"/>
    <mergeCell ref="C47:F47"/>
    <mergeCell ref="B34:C34"/>
    <mergeCell ref="E34:F34"/>
    <mergeCell ref="B35:C35"/>
    <mergeCell ref="E35:F35"/>
    <mergeCell ref="B37:C38"/>
    <mergeCell ref="D37:D38"/>
    <mergeCell ref="E37:E38"/>
    <mergeCell ref="B39:C39"/>
    <mergeCell ref="B40:C40"/>
    <mergeCell ref="A43:F43"/>
    <mergeCell ref="B44:F44"/>
    <mergeCell ref="B45:F45"/>
    <mergeCell ref="C66:F66"/>
    <mergeCell ref="C49:F49"/>
    <mergeCell ref="C50:F50"/>
    <mergeCell ref="C51:F51"/>
    <mergeCell ref="C53:H53"/>
    <mergeCell ref="B54:C54"/>
    <mergeCell ref="E54:F54"/>
    <mergeCell ref="B55:C55"/>
    <mergeCell ref="E55:F55"/>
    <mergeCell ref="A60:F60"/>
    <mergeCell ref="B61:F61"/>
    <mergeCell ref="C64:F64"/>
    <mergeCell ref="A79:F79"/>
    <mergeCell ref="A80:F80"/>
    <mergeCell ref="A81:F81"/>
    <mergeCell ref="C67:F67"/>
    <mergeCell ref="C68:F68"/>
    <mergeCell ref="C70:H70"/>
    <mergeCell ref="B73:C73"/>
    <mergeCell ref="E73:F73"/>
    <mergeCell ref="B74:C74"/>
    <mergeCell ref="E74:F7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7"/>
  <sheetViews>
    <sheetView showGridLines="0" zoomScale="130" zoomScaleNormal="130" workbookViewId="0">
      <selection activeCell="A2" sqref="A2"/>
    </sheetView>
  </sheetViews>
  <sheetFormatPr defaultColWidth="9.265625" defaultRowHeight="10.199999999999999" x14ac:dyDescent="0.35"/>
  <cols>
    <col min="1" max="3" width="3.73046875" customWidth="1"/>
    <col min="4" max="4" width="17.3984375" customWidth="1"/>
    <col min="5" max="5" width="70.73046875" customWidth="1"/>
    <col min="6" max="6" width="16.73046875" customWidth="1"/>
    <col min="7" max="7" width="6.3984375" customWidth="1"/>
    <col min="8" max="8" width="17.265625" customWidth="1"/>
    <col min="9" max="9" width="4.73046875" customWidth="1"/>
    <col min="10" max="10" width="16.3984375" customWidth="1"/>
    <col min="11" max="11" width="6.265625" customWidth="1"/>
    <col min="12" max="12" width="17.1328125" customWidth="1"/>
    <col min="13" max="13" width="4.73046875" customWidth="1"/>
    <col min="14" max="14" width="17.265625" customWidth="1"/>
    <col min="15" max="15" width="4.73046875" customWidth="1"/>
    <col min="16" max="16" width="12.73046875" customWidth="1"/>
    <col min="17" max="17" width="4.73046875" customWidth="1"/>
    <col min="18" max="18" width="12.73046875" customWidth="1"/>
  </cols>
  <sheetData>
    <row r="1" spans="1:14" x14ac:dyDescent="0.35">
      <c r="A1" s="17" t="s">
        <v>62</v>
      </c>
      <c r="B1" s="17"/>
    </row>
    <row r="2" spans="1:14" x14ac:dyDescent="0.35">
      <c r="A2" s="17"/>
      <c r="B2" s="17"/>
    </row>
    <row r="3" spans="1:14" ht="12.3" x14ac:dyDescent="0.35">
      <c r="A3" s="23" t="s">
        <v>8</v>
      </c>
      <c r="B3" s="2"/>
    </row>
    <row r="5" spans="1:14" ht="10.5" x14ac:dyDescent="0.35">
      <c r="A5" s="15" t="s">
        <v>0</v>
      </c>
      <c r="B5" s="15"/>
    </row>
    <row r="7" spans="1:14" ht="12.3" x14ac:dyDescent="0.35">
      <c r="A7" s="2" t="s">
        <v>1</v>
      </c>
      <c r="B7" s="2"/>
    </row>
    <row r="8" spans="1:14" ht="56.25" customHeight="1" x14ac:dyDescent="0.35">
      <c r="G8" s="206" t="s">
        <v>2</v>
      </c>
      <c r="H8" s="206"/>
      <c r="I8" s="206" t="s">
        <v>76</v>
      </c>
      <c r="J8" s="206"/>
    </row>
    <row r="9" spans="1:14" x14ac:dyDescent="0.35">
      <c r="B9" s="32" t="s">
        <v>9</v>
      </c>
      <c r="C9" s="35"/>
      <c r="D9" s="35"/>
      <c r="E9" s="35"/>
      <c r="F9" s="35"/>
      <c r="G9" s="35"/>
      <c r="H9" s="35"/>
      <c r="I9" s="35"/>
      <c r="J9" s="36"/>
    </row>
    <row r="10" spans="1:14" x14ac:dyDescent="0.35">
      <c r="B10" s="29"/>
      <c r="C10" s="35" t="s">
        <v>10</v>
      </c>
      <c r="D10" s="35"/>
      <c r="E10" s="35"/>
      <c r="F10" s="36"/>
      <c r="G10" s="1">
        <v>1101</v>
      </c>
      <c r="H10" s="39"/>
      <c r="I10" s="1">
        <v>1108</v>
      </c>
      <c r="J10" s="26"/>
      <c r="L10" s="27"/>
    </row>
    <row r="11" spans="1:14" x14ac:dyDescent="0.35">
      <c r="B11" s="4"/>
      <c r="C11" s="35" t="s">
        <v>3</v>
      </c>
      <c r="D11" s="35"/>
      <c r="E11" s="35"/>
      <c r="F11" s="36"/>
      <c r="G11" s="1">
        <v>1102</v>
      </c>
      <c r="H11" s="39"/>
      <c r="I11" s="1">
        <v>1109</v>
      </c>
      <c r="J11" s="26"/>
    </row>
    <row r="12" spans="1:14" x14ac:dyDescent="0.35">
      <c r="B12" s="4"/>
      <c r="C12" s="35" t="s">
        <v>99</v>
      </c>
      <c r="D12" s="35"/>
      <c r="E12" s="35"/>
      <c r="F12" s="36"/>
      <c r="G12" s="1">
        <v>1103</v>
      </c>
      <c r="H12" s="26"/>
      <c r="I12" s="1">
        <v>1110</v>
      </c>
      <c r="J12" s="26"/>
      <c r="L12" s="27"/>
    </row>
    <row r="13" spans="1:14" x14ac:dyDescent="0.35">
      <c r="B13" s="4"/>
      <c r="C13" s="35" t="s">
        <v>11</v>
      </c>
      <c r="D13" s="35"/>
      <c r="E13" s="35"/>
      <c r="F13" s="36"/>
      <c r="G13" s="22"/>
      <c r="H13" s="38"/>
      <c r="I13" s="1">
        <v>1112</v>
      </c>
      <c r="J13" s="26"/>
      <c r="K13" s="27"/>
      <c r="N13" s="27"/>
    </row>
    <row r="14" spans="1:14" x14ac:dyDescent="0.35">
      <c r="B14" s="4"/>
      <c r="C14" s="35" t="s">
        <v>12</v>
      </c>
      <c r="D14" s="35"/>
      <c r="E14" s="35"/>
      <c r="F14" s="36"/>
      <c r="G14" s="22"/>
      <c r="H14" s="38"/>
      <c r="I14" s="1">
        <v>1113</v>
      </c>
      <c r="J14" s="26"/>
      <c r="N14" s="27"/>
    </row>
    <row r="15" spans="1:14" x14ac:dyDescent="0.35">
      <c r="B15" s="4"/>
      <c r="C15" s="35" t="s">
        <v>90</v>
      </c>
      <c r="D15" s="35"/>
      <c r="E15" s="35"/>
      <c r="F15" s="36"/>
      <c r="G15" s="22"/>
      <c r="H15" s="38"/>
      <c r="I15" s="1">
        <v>1114</v>
      </c>
      <c r="J15" s="26"/>
    </row>
    <row r="16" spans="1:14" x14ac:dyDescent="0.35">
      <c r="B16" s="4"/>
      <c r="C16" s="76" t="s">
        <v>4</v>
      </c>
      <c r="D16" s="77"/>
      <c r="E16" s="77"/>
      <c r="F16" s="78"/>
      <c r="G16" s="1">
        <v>1104</v>
      </c>
      <c r="H16" s="79"/>
      <c r="I16" s="90">
        <v>1115</v>
      </c>
      <c r="J16" s="80"/>
      <c r="L16" s="27"/>
    </row>
    <row r="17" spans="2:16" x14ac:dyDescent="0.35">
      <c r="B17" s="4"/>
      <c r="C17" s="96" t="s">
        <v>70</v>
      </c>
      <c r="D17" s="96"/>
      <c r="E17" s="96"/>
      <c r="F17" s="98"/>
      <c r="G17" s="90">
        <v>1106</v>
      </c>
      <c r="H17" s="26"/>
      <c r="I17" s="90">
        <v>1117</v>
      </c>
      <c r="J17" s="26"/>
    </row>
    <row r="18" spans="2:16" ht="10.5" x14ac:dyDescent="0.35">
      <c r="B18" s="4"/>
      <c r="C18" s="33" t="s">
        <v>91</v>
      </c>
      <c r="D18" s="8"/>
      <c r="E18" s="8"/>
      <c r="F18" s="74"/>
      <c r="G18" s="1">
        <v>1107</v>
      </c>
      <c r="H18" s="28">
        <f>DPA_1101-DPA_1102-DPA_1103-DPA_1104-DPA_1106</f>
        <v>0</v>
      </c>
      <c r="I18" s="1">
        <v>1118</v>
      </c>
      <c r="J18" s="28">
        <f>DPA_1108-DPA_1109-DPA_1110-DPA_1112-DPA_1113-DPA_1114-DPA_1115-DPA_1117</f>
        <v>0</v>
      </c>
      <c r="L18" s="27"/>
    </row>
    <row r="19" spans="2:16" ht="11.25" customHeight="1" x14ac:dyDescent="0.35">
      <c r="B19" s="5"/>
      <c r="C19" s="85" t="s">
        <v>92</v>
      </c>
      <c r="D19" s="89"/>
      <c r="E19" s="86"/>
      <c r="F19" s="24"/>
      <c r="G19" s="22"/>
      <c r="H19" s="22"/>
      <c r="I19" s="90">
        <v>1119</v>
      </c>
      <c r="J19" s="25"/>
    </row>
    <row r="20" spans="2:16" x14ac:dyDescent="0.35">
      <c r="B20" s="42"/>
      <c r="C20" s="88"/>
      <c r="D20" s="88"/>
      <c r="E20" s="42"/>
      <c r="F20" s="42"/>
      <c r="G20" s="42"/>
      <c r="H20" s="42"/>
      <c r="I20" s="42"/>
      <c r="J20" s="87"/>
      <c r="K20" s="42"/>
      <c r="L20" s="42"/>
    </row>
    <row r="22" spans="2:16" x14ac:dyDescent="0.35">
      <c r="B22" s="34" t="s">
        <v>6</v>
      </c>
      <c r="C22" s="35"/>
      <c r="D22" s="35"/>
      <c r="E22" s="35"/>
      <c r="F22" s="35"/>
      <c r="G22" s="35"/>
      <c r="H22" s="36"/>
    </row>
    <row r="23" spans="2:16" x14ac:dyDescent="0.35">
      <c r="B23" s="4"/>
      <c r="C23" s="9" t="s">
        <v>7</v>
      </c>
      <c r="D23" s="6"/>
      <c r="E23" s="6"/>
      <c r="F23" s="71" t="s">
        <v>18</v>
      </c>
      <c r="G23" s="1">
        <v>1201</v>
      </c>
      <c r="H23" s="25">
        <f>DPA_2110</f>
        <v>0</v>
      </c>
    </row>
    <row r="24" spans="2:16" x14ac:dyDescent="0.35">
      <c r="B24" s="4"/>
      <c r="C24" s="34" t="s">
        <v>13</v>
      </c>
      <c r="D24" s="35"/>
      <c r="E24" s="35"/>
      <c r="F24" s="75" t="s">
        <v>19</v>
      </c>
      <c r="G24" s="1">
        <v>1202</v>
      </c>
      <c r="H24" s="25">
        <f>DPA_2129</f>
        <v>0</v>
      </c>
    </row>
    <row r="25" spans="2:16" x14ac:dyDescent="0.35">
      <c r="B25" s="4"/>
      <c r="C25" s="34" t="s">
        <v>14</v>
      </c>
      <c r="D25" s="35"/>
      <c r="E25" s="35"/>
      <c r="F25" s="35"/>
      <c r="G25" s="1">
        <v>1203</v>
      </c>
      <c r="H25" s="25"/>
    </row>
    <row r="26" spans="2:16" x14ac:dyDescent="0.35">
      <c r="B26" s="4"/>
      <c r="C26" s="34" t="s">
        <v>15</v>
      </c>
      <c r="D26" s="35"/>
      <c r="E26" s="35"/>
      <c r="F26" s="35"/>
      <c r="G26" s="1">
        <v>1204</v>
      </c>
      <c r="H26" s="25"/>
    </row>
    <row r="27" spans="2:16" x14ac:dyDescent="0.35">
      <c r="B27" s="4"/>
      <c r="C27" s="81" t="s">
        <v>5</v>
      </c>
      <c r="D27" s="35"/>
      <c r="E27" s="35"/>
      <c r="F27" s="35"/>
      <c r="G27" s="1">
        <v>1205</v>
      </c>
      <c r="H27" s="25"/>
    </row>
    <row r="28" spans="2:16" x14ac:dyDescent="0.35">
      <c r="B28" s="4"/>
      <c r="C28" s="34" t="s">
        <v>16</v>
      </c>
      <c r="E28" s="35"/>
      <c r="F28" s="75" t="s">
        <v>20</v>
      </c>
      <c r="G28" s="1">
        <v>1206</v>
      </c>
      <c r="H28" s="26">
        <f>DPA_2224</f>
        <v>0</v>
      </c>
    </row>
    <row r="29" spans="2:16" ht="10.5" x14ac:dyDescent="0.35">
      <c r="B29" s="5"/>
      <c r="C29" s="16" t="s">
        <v>17</v>
      </c>
      <c r="D29" s="35"/>
      <c r="E29" s="35"/>
      <c r="F29" s="35"/>
      <c r="G29" s="1">
        <v>1207</v>
      </c>
      <c r="H29" s="28">
        <f>DPA_1201+DPA_1202-DPA_1203-DPA_1204+DPA_1205+DPA_1206</f>
        <v>0</v>
      </c>
    </row>
    <row r="31" spans="2:16" ht="56.25" customHeight="1" x14ac:dyDescent="0.35">
      <c r="B31" s="37"/>
      <c r="C31" s="20"/>
      <c r="D31" s="37"/>
      <c r="E31" s="37"/>
      <c r="F31" s="37"/>
      <c r="G31" s="207" t="s">
        <v>21</v>
      </c>
      <c r="H31" s="208"/>
      <c r="I31" s="206" t="s">
        <v>23</v>
      </c>
      <c r="J31" s="206"/>
      <c r="K31" s="206" t="s">
        <v>76</v>
      </c>
      <c r="L31" s="206"/>
      <c r="M31" s="206" t="s">
        <v>93</v>
      </c>
      <c r="N31" s="206"/>
      <c r="O31" s="206" t="s">
        <v>22</v>
      </c>
      <c r="P31" s="206"/>
    </row>
    <row r="32" spans="2:16" x14ac:dyDescent="0.35">
      <c r="B32" s="34" t="s">
        <v>98</v>
      </c>
      <c r="C32" s="35"/>
      <c r="D32" s="35"/>
      <c r="E32" s="35"/>
      <c r="F32" s="35"/>
      <c r="G32" s="35"/>
      <c r="H32" s="35"/>
      <c r="I32" s="35"/>
      <c r="J32" s="35"/>
      <c r="K32" s="35"/>
      <c r="L32" s="35"/>
      <c r="M32" s="35"/>
      <c r="N32" s="35"/>
      <c r="O32" s="8"/>
      <c r="P32" s="36"/>
    </row>
    <row r="33" spans="2:16" x14ac:dyDescent="0.35">
      <c r="B33" s="4"/>
      <c r="C33" s="34" t="s">
        <v>94</v>
      </c>
      <c r="D33" s="35"/>
      <c r="E33" s="35"/>
      <c r="F33" s="35"/>
      <c r="G33" s="1">
        <v>1301</v>
      </c>
      <c r="H33" s="25"/>
      <c r="I33" s="14"/>
      <c r="J33" s="22"/>
      <c r="K33" s="30"/>
      <c r="L33" s="22"/>
      <c r="M33" s="30"/>
      <c r="N33" s="12"/>
      <c r="O33" s="1">
        <v>1311</v>
      </c>
      <c r="P33" s="25"/>
    </row>
    <row r="34" spans="2:16" x14ac:dyDescent="0.35">
      <c r="B34" s="4"/>
      <c r="C34" s="34" t="s">
        <v>95</v>
      </c>
      <c r="D34" s="35"/>
      <c r="E34" s="35"/>
      <c r="F34" s="35"/>
      <c r="G34" s="30"/>
      <c r="H34" s="12"/>
      <c r="I34" s="1">
        <v>1303</v>
      </c>
      <c r="J34" s="26"/>
      <c r="K34" s="10">
        <v>1305</v>
      </c>
      <c r="L34" s="26"/>
      <c r="M34" s="10">
        <v>1307</v>
      </c>
      <c r="N34" s="83"/>
      <c r="O34" s="1">
        <v>1312</v>
      </c>
      <c r="P34" s="26"/>
    </row>
    <row r="35" spans="2:16" x14ac:dyDescent="0.35">
      <c r="B35" s="4"/>
      <c r="C35" s="81" t="s">
        <v>5</v>
      </c>
      <c r="D35" s="35"/>
      <c r="E35" s="35"/>
      <c r="F35" s="35"/>
      <c r="G35" s="1">
        <v>1302</v>
      </c>
      <c r="H35" s="25"/>
      <c r="I35" s="10">
        <v>1304</v>
      </c>
      <c r="J35" s="25"/>
      <c r="K35" s="10">
        <v>1306</v>
      </c>
      <c r="L35" s="25"/>
      <c r="M35" s="10">
        <v>1308</v>
      </c>
      <c r="N35" s="84"/>
      <c r="O35" s="1">
        <v>1313</v>
      </c>
      <c r="P35" s="25"/>
    </row>
    <row r="36" spans="2:16" ht="10.5" x14ac:dyDescent="0.35">
      <c r="B36" s="5"/>
      <c r="C36" s="69" t="s">
        <v>96</v>
      </c>
      <c r="D36" s="8"/>
      <c r="E36" s="8"/>
      <c r="F36" s="8"/>
      <c r="G36" s="22"/>
      <c r="H36" s="13"/>
      <c r="I36" s="13"/>
      <c r="J36" s="13"/>
      <c r="K36" s="13"/>
      <c r="L36" s="13"/>
      <c r="M36" s="10">
        <v>1309</v>
      </c>
      <c r="N36" s="28">
        <f>DPA_1307+DPA_1308</f>
        <v>0</v>
      </c>
      <c r="O36" s="1">
        <v>1314</v>
      </c>
      <c r="P36" s="28">
        <f>DPA_1311+DPA_1312+DPA_1313</f>
        <v>0</v>
      </c>
    </row>
    <row r="37" spans="2:16" x14ac:dyDescent="0.35">
      <c r="B37" s="91"/>
      <c r="C37" s="91" t="s">
        <v>97</v>
      </c>
      <c r="D37" s="92"/>
      <c r="E37" s="92"/>
      <c r="F37" s="41"/>
      <c r="G37" s="13"/>
      <c r="H37" s="22"/>
      <c r="I37" s="22"/>
      <c r="J37" s="22"/>
      <c r="K37" s="22"/>
      <c r="L37" s="22"/>
      <c r="M37" s="1">
        <v>1310</v>
      </c>
      <c r="N37" s="84"/>
      <c r="O37" s="1">
        <v>1315</v>
      </c>
      <c r="P37" s="25"/>
    </row>
    <row r="38" spans="2:16" x14ac:dyDescent="0.35">
      <c r="G38" s="21"/>
      <c r="H38" s="21"/>
      <c r="I38" s="21"/>
      <c r="J38" s="21"/>
      <c r="K38" s="21"/>
      <c r="L38" s="21"/>
      <c r="M38" s="21"/>
      <c r="N38" s="21"/>
      <c r="O38" s="21"/>
      <c r="P38" s="21"/>
    </row>
    <row r="39" spans="2:16" ht="45" customHeight="1" x14ac:dyDescent="0.35">
      <c r="G39" s="206" t="s">
        <v>25</v>
      </c>
      <c r="H39" s="206"/>
      <c r="I39" s="206" t="s">
        <v>82</v>
      </c>
      <c r="J39" s="206"/>
      <c r="K39" s="206" t="s">
        <v>83</v>
      </c>
      <c r="L39" s="206"/>
    </row>
    <row r="40" spans="2:16" ht="11.25" customHeight="1" x14ac:dyDescent="0.35">
      <c r="B40" s="34" t="s">
        <v>24</v>
      </c>
      <c r="C40" s="35"/>
      <c r="D40" s="35"/>
      <c r="E40" s="35"/>
      <c r="F40" s="35"/>
      <c r="G40" s="35"/>
      <c r="H40" s="35"/>
      <c r="I40" s="35"/>
      <c r="J40" s="35"/>
      <c r="K40" s="35"/>
      <c r="L40" s="36"/>
    </row>
    <row r="41" spans="2:16" x14ac:dyDescent="0.35">
      <c r="B41" s="4"/>
      <c r="C41" s="34" t="s">
        <v>84</v>
      </c>
      <c r="D41" s="35"/>
      <c r="E41" s="35"/>
      <c r="F41" s="36"/>
      <c r="G41" s="1">
        <v>1401</v>
      </c>
      <c r="H41" s="25"/>
      <c r="I41" s="205">
        <v>10</v>
      </c>
      <c r="J41" s="205"/>
      <c r="K41" s="1">
        <v>1416</v>
      </c>
      <c r="L41" s="28">
        <f>DPA_1401*I41/100</f>
        <v>0</v>
      </c>
    </row>
    <row r="42" spans="2:16" s="123" customFormat="1" x14ac:dyDescent="0.35">
      <c r="B42" s="124"/>
      <c r="C42" s="213" t="s">
        <v>101</v>
      </c>
      <c r="D42" s="214"/>
      <c r="E42" s="214"/>
      <c r="F42" s="215"/>
      <c r="G42" s="99">
        <v>1402</v>
      </c>
      <c r="H42" s="108"/>
      <c r="I42" s="209">
        <v>40</v>
      </c>
      <c r="J42" s="209"/>
      <c r="K42" s="99">
        <v>1417</v>
      </c>
      <c r="L42" s="122">
        <f>DPA_1402*I42/100</f>
        <v>0</v>
      </c>
    </row>
    <row r="43" spans="2:16" s="123" customFormat="1" ht="10.199999999999999" customHeight="1" x14ac:dyDescent="0.35">
      <c r="B43" s="124"/>
      <c r="C43" s="216" t="s">
        <v>102</v>
      </c>
      <c r="D43" s="214"/>
      <c r="E43" s="214"/>
      <c r="F43" s="215"/>
      <c r="G43" s="99">
        <v>1404</v>
      </c>
      <c r="H43" s="108"/>
      <c r="I43" s="209">
        <v>10</v>
      </c>
      <c r="J43" s="209"/>
      <c r="K43" s="99">
        <v>1419</v>
      </c>
      <c r="L43" s="122">
        <f>DPA_1404*I43/100</f>
        <v>0</v>
      </c>
    </row>
    <row r="44" spans="2:16" s="123" customFormat="1" x14ac:dyDescent="0.35">
      <c r="B44" s="124"/>
      <c r="C44" s="213" t="s">
        <v>87</v>
      </c>
      <c r="D44" s="214"/>
      <c r="E44" s="214"/>
      <c r="F44" s="215"/>
      <c r="G44" s="99">
        <v>1405</v>
      </c>
      <c r="H44" s="108"/>
      <c r="I44" s="209">
        <v>100</v>
      </c>
      <c r="J44" s="209"/>
      <c r="K44" s="99">
        <v>1420</v>
      </c>
      <c r="L44" s="122">
        <f>DPA_1405*I44/100</f>
        <v>0</v>
      </c>
    </row>
    <row r="45" spans="2:16" s="123" customFormat="1" x14ac:dyDescent="0.35">
      <c r="B45" s="124"/>
      <c r="C45" s="213" t="s">
        <v>88</v>
      </c>
      <c r="D45" s="214"/>
      <c r="E45" s="214"/>
      <c r="F45" s="215"/>
      <c r="G45" s="125">
        <v>1432</v>
      </c>
      <c r="H45" s="108"/>
      <c r="I45" s="211">
        <v>40</v>
      </c>
      <c r="J45" s="212"/>
      <c r="K45" s="125">
        <v>1433</v>
      </c>
      <c r="L45" s="122">
        <f>H45*I45/100</f>
        <v>0</v>
      </c>
    </row>
    <row r="46" spans="2:16" s="123" customFormat="1" x14ac:dyDescent="0.35">
      <c r="B46" s="124"/>
      <c r="C46" s="126" t="s">
        <v>104</v>
      </c>
      <c r="D46" s="127"/>
      <c r="E46" s="127"/>
      <c r="F46" s="128"/>
      <c r="G46" s="125">
        <v>1434</v>
      </c>
      <c r="H46" s="108"/>
      <c r="I46" s="211">
        <v>25</v>
      </c>
      <c r="J46" s="212"/>
      <c r="K46" s="125">
        <v>1435</v>
      </c>
      <c r="L46" s="122">
        <f>H46*I46/100</f>
        <v>0</v>
      </c>
    </row>
    <row r="47" spans="2:16" s="21" customFormat="1" x14ac:dyDescent="0.35">
      <c r="B47" s="120"/>
      <c r="C47" s="121" t="s">
        <v>85</v>
      </c>
      <c r="D47" s="77"/>
      <c r="E47" s="77"/>
      <c r="F47" s="78"/>
      <c r="G47" s="106">
        <v>1406</v>
      </c>
      <c r="H47" s="107"/>
      <c r="I47" s="210">
        <v>100</v>
      </c>
      <c r="J47" s="210"/>
      <c r="K47" s="106">
        <v>1421</v>
      </c>
      <c r="L47" s="28">
        <f>DPA_1405*I47/100</f>
        <v>0</v>
      </c>
    </row>
    <row r="48" spans="2:16" x14ac:dyDescent="0.35">
      <c r="B48" s="4"/>
      <c r="C48" s="34" t="s">
        <v>86</v>
      </c>
      <c r="D48" s="35"/>
      <c r="E48" s="35"/>
      <c r="F48" s="36"/>
      <c r="G48" s="1">
        <v>1407</v>
      </c>
      <c r="H48" s="25"/>
      <c r="I48" s="205">
        <v>100</v>
      </c>
      <c r="J48" s="205"/>
      <c r="K48" s="1">
        <v>1422</v>
      </c>
      <c r="L48" s="28">
        <f>DPA_1405*I48/100</f>
        <v>0</v>
      </c>
    </row>
    <row r="49" spans="2:12" x14ac:dyDescent="0.35">
      <c r="B49" s="4"/>
      <c r="C49" s="34" t="s">
        <v>77</v>
      </c>
      <c r="D49" s="35"/>
      <c r="E49" s="35"/>
      <c r="F49" s="36"/>
      <c r="G49" s="1">
        <v>1408</v>
      </c>
      <c r="H49" s="25"/>
      <c r="I49" s="205">
        <v>100</v>
      </c>
      <c r="J49" s="205"/>
      <c r="K49" s="1">
        <v>1423</v>
      </c>
      <c r="L49" s="28">
        <f>DPA_1408*I49/100</f>
        <v>0</v>
      </c>
    </row>
    <row r="50" spans="2:12" x14ac:dyDescent="0.35">
      <c r="B50" s="4"/>
      <c r="C50" s="34" t="s">
        <v>78</v>
      </c>
      <c r="D50" s="35"/>
      <c r="E50" s="35"/>
      <c r="F50" s="36"/>
      <c r="G50" s="1">
        <v>1409</v>
      </c>
      <c r="H50" s="25"/>
      <c r="I50" s="205">
        <v>100</v>
      </c>
      <c r="J50" s="205"/>
      <c r="K50" s="1">
        <v>1424</v>
      </c>
      <c r="L50" s="28">
        <f>DPA_1409*I50/100</f>
        <v>0</v>
      </c>
    </row>
    <row r="51" spans="2:12" x14ac:dyDescent="0.35">
      <c r="B51" s="4"/>
      <c r="C51" s="34" t="s">
        <v>79</v>
      </c>
      <c r="D51" s="35"/>
      <c r="E51" s="35"/>
      <c r="F51" s="36"/>
      <c r="G51" s="1">
        <v>1410</v>
      </c>
      <c r="H51" s="25"/>
      <c r="I51" s="205">
        <v>100</v>
      </c>
      <c r="J51" s="205"/>
      <c r="K51" s="1">
        <v>1425</v>
      </c>
      <c r="L51" s="28">
        <f>DPA_1410*I51/100</f>
        <v>0</v>
      </c>
    </row>
    <row r="52" spans="2:12" x14ac:dyDescent="0.35">
      <c r="B52" s="4"/>
      <c r="C52" s="34" t="s">
        <v>80</v>
      </c>
      <c r="D52" s="35"/>
      <c r="E52" s="35"/>
      <c r="F52" s="36"/>
      <c r="G52" s="1">
        <v>1411</v>
      </c>
      <c r="H52" s="25"/>
      <c r="I52" s="205">
        <v>50</v>
      </c>
      <c r="J52" s="205"/>
      <c r="K52" s="1">
        <v>1426</v>
      </c>
      <c r="L52" s="28">
        <f>DPA_1411*I52/100</f>
        <v>0</v>
      </c>
    </row>
    <row r="53" spans="2:12" s="123" customFormat="1" x14ac:dyDescent="0.35">
      <c r="B53" s="124"/>
      <c r="C53" s="213" t="s">
        <v>89</v>
      </c>
      <c r="D53" s="214"/>
      <c r="E53" s="214"/>
      <c r="F53" s="215"/>
      <c r="G53" s="99">
        <v>1412</v>
      </c>
      <c r="H53" s="108"/>
      <c r="I53" s="209">
        <v>50</v>
      </c>
      <c r="J53" s="209"/>
      <c r="K53" s="99">
        <v>1427</v>
      </c>
      <c r="L53" s="122">
        <f>DPA_1412*I53/100</f>
        <v>0</v>
      </c>
    </row>
    <row r="54" spans="2:12" s="123" customFormat="1" x14ac:dyDescent="0.35">
      <c r="B54" s="124"/>
      <c r="C54" s="95" t="s">
        <v>81</v>
      </c>
      <c r="D54" s="96"/>
      <c r="E54" s="96"/>
      <c r="F54" s="98"/>
      <c r="G54" s="99">
        <v>1413</v>
      </c>
      <c r="H54" s="108"/>
      <c r="I54" s="209">
        <v>20</v>
      </c>
      <c r="J54" s="209"/>
      <c r="K54" s="99">
        <v>1428</v>
      </c>
      <c r="L54" s="122">
        <f>DPA_1413*I54/100</f>
        <v>0</v>
      </c>
    </row>
    <row r="55" spans="2:12" s="123" customFormat="1" x14ac:dyDescent="0.35">
      <c r="B55" s="124"/>
      <c r="C55" s="213" t="s">
        <v>100</v>
      </c>
      <c r="D55" s="214"/>
      <c r="E55" s="214"/>
      <c r="F55" s="215"/>
      <c r="G55" s="99">
        <v>1414</v>
      </c>
      <c r="H55" s="108"/>
      <c r="I55" s="217">
        <v>100</v>
      </c>
      <c r="J55" s="217"/>
      <c r="K55" s="99">
        <v>1429</v>
      </c>
      <c r="L55" s="122">
        <f>DPA_1414*I55/100</f>
        <v>0</v>
      </c>
    </row>
    <row r="56" spans="2:12" ht="10.5" x14ac:dyDescent="0.35">
      <c r="B56" s="5"/>
      <c r="C56" s="16" t="s">
        <v>26</v>
      </c>
      <c r="D56" s="35"/>
      <c r="E56" s="35"/>
      <c r="F56" s="36"/>
      <c r="G56" s="1">
        <v>1415</v>
      </c>
      <c r="H56" s="28">
        <f>DPA_1401+DPA_1402+DPA_1404+DPA_1405+DPA_1406+DPA_1407+DPA_1408+DPA_1409+DPA_1410+DPA_1411+DPA_1412+DPA_1413+DPA_1414+H45+H46</f>
        <v>0</v>
      </c>
      <c r="I56" s="12"/>
      <c r="J56" s="13"/>
      <c r="K56" s="10">
        <v>1431</v>
      </c>
      <c r="L56" s="28">
        <f>DPA_1416+DPA_1417+DPA_1419+DPA_1420+DPA_1421+DPA_1422+DPA_1423+DPA_1424+DPA_1425+DPA_1426+DPA_1427+DPA_1428+DPA_1429+L45+L46</f>
        <v>0</v>
      </c>
    </row>
    <row r="58" spans="2:12" x14ac:dyDescent="0.35">
      <c r="B58" s="95" t="s">
        <v>67</v>
      </c>
      <c r="C58" s="96"/>
      <c r="D58" s="96"/>
      <c r="E58" s="96"/>
      <c r="F58" s="96"/>
      <c r="G58" s="96"/>
      <c r="H58" s="36"/>
    </row>
    <row r="59" spans="2:12" ht="11.25" customHeight="1" x14ac:dyDescent="0.35">
      <c r="B59" s="97"/>
      <c r="C59" s="96" t="s">
        <v>27</v>
      </c>
      <c r="D59" s="96"/>
      <c r="E59" s="96"/>
      <c r="F59" s="98"/>
      <c r="G59" s="99">
        <v>1501</v>
      </c>
      <c r="H59" s="28">
        <f>DPA_1118+DPA_1207+DPA_1309+DPA_1314+DPA_1431</f>
        <v>0</v>
      </c>
    </row>
    <row r="60" spans="2:12" ht="11.25" customHeight="1" x14ac:dyDescent="0.35">
      <c r="B60" s="97"/>
      <c r="C60" s="100" t="s">
        <v>28</v>
      </c>
      <c r="D60" s="100"/>
      <c r="E60" s="100"/>
      <c r="F60" s="101"/>
      <c r="G60" s="99">
        <v>1502</v>
      </c>
      <c r="H60" s="26"/>
    </row>
    <row r="61" spans="2:12" ht="11.25" customHeight="1" x14ac:dyDescent="0.35">
      <c r="B61" s="97"/>
      <c r="C61" s="96" t="s">
        <v>29</v>
      </c>
      <c r="D61" s="96"/>
      <c r="E61" s="96"/>
      <c r="F61" s="98"/>
      <c r="G61" s="99">
        <v>1503</v>
      </c>
      <c r="H61" s="28" t="e">
        <f>DPA_1502/DPA_1501*100</f>
        <v>#DIV/0!</v>
      </c>
    </row>
    <row r="62" spans="2:12" s="94" customFormat="1" ht="11.25" customHeight="1" x14ac:dyDescent="0.35">
      <c r="B62" s="97"/>
      <c r="C62" s="102" t="s">
        <v>103</v>
      </c>
      <c r="D62" s="102"/>
      <c r="E62" s="102"/>
      <c r="F62" s="103"/>
      <c r="G62" s="99">
        <v>1509</v>
      </c>
      <c r="H62" s="28"/>
    </row>
    <row r="63" spans="2:12" ht="11.25" customHeight="1" x14ac:dyDescent="0.35">
      <c r="B63" s="97"/>
      <c r="C63" s="102" t="s">
        <v>30</v>
      </c>
      <c r="D63" s="102"/>
      <c r="E63" s="102"/>
      <c r="F63" s="103"/>
      <c r="G63" s="99">
        <v>1504</v>
      </c>
      <c r="H63" s="25"/>
    </row>
    <row r="64" spans="2:12" s="94" customFormat="1" ht="11.25" customHeight="1" x14ac:dyDescent="0.35">
      <c r="B64" s="97"/>
      <c r="C64" s="109" t="s">
        <v>69</v>
      </c>
      <c r="D64" s="102"/>
      <c r="E64" s="102"/>
      <c r="F64" s="102"/>
      <c r="G64" s="99">
        <v>1508</v>
      </c>
      <c r="H64" s="105"/>
    </row>
    <row r="65" spans="1:8" ht="11.25" customHeight="1" x14ac:dyDescent="0.35">
      <c r="B65" s="97"/>
      <c r="C65" s="95" t="s">
        <v>64</v>
      </c>
      <c r="D65" s="96"/>
      <c r="E65" s="96"/>
      <c r="F65" s="96"/>
      <c r="G65" s="99">
        <v>1505</v>
      </c>
      <c r="H65" s="105"/>
    </row>
    <row r="66" spans="1:8" ht="11.25" customHeight="1" x14ac:dyDescent="0.35">
      <c r="B66" s="97"/>
      <c r="C66" s="95" t="s">
        <v>65</v>
      </c>
      <c r="D66" s="96"/>
      <c r="E66" s="96"/>
      <c r="F66" s="96"/>
      <c r="G66" s="99">
        <v>1506</v>
      </c>
      <c r="H66" s="93" t="e">
        <f>H65/DPA_1501*100</f>
        <v>#DIV/0!</v>
      </c>
    </row>
    <row r="67" spans="1:8" ht="11.25" customHeight="1" x14ac:dyDescent="0.35">
      <c r="B67" s="104"/>
      <c r="C67" s="95" t="s">
        <v>66</v>
      </c>
      <c r="D67" s="96"/>
      <c r="E67" s="96"/>
      <c r="F67" s="96"/>
      <c r="G67" s="99">
        <v>1507</v>
      </c>
      <c r="H67" s="105"/>
    </row>
    <row r="69" spans="1:8" x14ac:dyDescent="0.35">
      <c r="B69" s="34" t="s">
        <v>31</v>
      </c>
      <c r="C69" s="35"/>
      <c r="D69" s="35"/>
      <c r="E69" s="35"/>
      <c r="F69" s="35"/>
      <c r="G69" s="35"/>
      <c r="H69" s="36"/>
    </row>
    <row r="70" spans="1:8" ht="12.3" x14ac:dyDescent="0.35">
      <c r="B70" s="31"/>
      <c r="C70" t="s">
        <v>33</v>
      </c>
      <c r="D70" s="35"/>
      <c r="E70" s="35"/>
      <c r="F70" s="36"/>
      <c r="G70" s="1">
        <v>1601</v>
      </c>
      <c r="H70" s="26"/>
    </row>
    <row r="71" spans="1:8" ht="12.3" x14ac:dyDescent="0.35">
      <c r="B71" s="3"/>
      <c r="C71" s="34" t="s">
        <v>32</v>
      </c>
      <c r="D71" s="35"/>
      <c r="E71" s="35"/>
      <c r="F71" s="36"/>
      <c r="G71" s="1">
        <v>1602</v>
      </c>
      <c r="H71" s="26"/>
    </row>
    <row r="72" spans="1:8" ht="12.3" x14ac:dyDescent="0.35">
      <c r="B72" s="3"/>
      <c r="C72" s="34" t="s">
        <v>34</v>
      </c>
      <c r="D72" s="35"/>
      <c r="E72" s="35"/>
      <c r="F72" s="36"/>
      <c r="G72" s="10">
        <v>1603</v>
      </c>
      <c r="H72" s="26"/>
    </row>
    <row r="73" spans="1:8" x14ac:dyDescent="0.35">
      <c r="B73" s="4"/>
      <c r="C73" s="34" t="s">
        <v>35</v>
      </c>
      <c r="D73" s="35"/>
      <c r="E73" s="35"/>
      <c r="F73" s="36"/>
      <c r="G73" s="10">
        <v>1604</v>
      </c>
      <c r="H73" s="26"/>
    </row>
    <row r="74" spans="1:8" s="94" customFormat="1" x14ac:dyDescent="0.35">
      <c r="B74" s="4"/>
      <c r="C74" s="91" t="s">
        <v>105</v>
      </c>
      <c r="D74" s="92"/>
      <c r="E74" s="92"/>
      <c r="F74" s="41"/>
      <c r="G74" s="10">
        <v>1607</v>
      </c>
      <c r="H74" s="26"/>
    </row>
    <row r="75" spans="1:8" x14ac:dyDescent="0.35">
      <c r="B75" s="4"/>
      <c r="C75" s="82" t="s">
        <v>5</v>
      </c>
      <c r="D75" s="35"/>
      <c r="E75" s="35"/>
      <c r="F75" s="36"/>
      <c r="G75" s="10">
        <v>1605</v>
      </c>
      <c r="H75" s="26"/>
    </row>
    <row r="76" spans="1:8" x14ac:dyDescent="0.35">
      <c r="B76" s="5"/>
      <c r="C76" s="34" t="s">
        <v>36</v>
      </c>
      <c r="D76" s="35"/>
      <c r="E76" s="35"/>
      <c r="F76" s="36"/>
      <c r="G76" s="1">
        <v>1606</v>
      </c>
      <c r="H76" s="28">
        <f>DPA_1601-DPA_1602+DPA_1603+DPA_1604+DPA_1605-H74</f>
        <v>0</v>
      </c>
    </row>
    <row r="79" spans="1:8" ht="12.3" x14ac:dyDescent="0.35">
      <c r="A79" s="55" t="s">
        <v>37</v>
      </c>
    </row>
    <row r="80" spans="1:8" x14ac:dyDescent="0.35">
      <c r="A80" s="54" t="s">
        <v>42</v>
      </c>
    </row>
    <row r="82" spans="2:14" x14ac:dyDescent="0.35">
      <c r="B82" s="46" t="s">
        <v>74</v>
      </c>
      <c r="C82" s="44"/>
      <c r="D82" s="47"/>
      <c r="E82" s="44"/>
      <c r="F82" s="44"/>
      <c r="G82" s="40"/>
      <c r="H82" s="40"/>
      <c r="I82" s="40"/>
      <c r="J82" s="40"/>
      <c r="K82" s="40"/>
      <c r="L82" s="41"/>
    </row>
    <row r="83" spans="2:14" ht="33.75" customHeight="1" x14ac:dyDescent="0.35">
      <c r="B83" s="50"/>
      <c r="C83" s="64"/>
      <c r="D83" s="64"/>
      <c r="E83" s="64"/>
      <c r="G83" s="203" t="s">
        <v>63</v>
      </c>
      <c r="H83" s="203"/>
      <c r="I83" s="203" t="s">
        <v>38</v>
      </c>
      <c r="J83" s="203"/>
      <c r="K83" s="203" t="s">
        <v>39</v>
      </c>
      <c r="L83" s="203"/>
    </row>
    <row r="84" spans="2:14" x14ac:dyDescent="0.35">
      <c r="B84" s="51"/>
      <c r="C84" s="46" t="s">
        <v>40</v>
      </c>
      <c r="D84" s="47"/>
      <c r="E84" s="44"/>
      <c r="F84" s="44"/>
      <c r="G84" s="40"/>
      <c r="H84" s="40"/>
      <c r="I84" s="40"/>
      <c r="J84" s="40"/>
      <c r="K84" s="40"/>
      <c r="L84" s="41"/>
    </row>
    <row r="85" spans="2:14" x14ac:dyDescent="0.35">
      <c r="B85" s="51"/>
      <c r="C85" s="56"/>
      <c r="D85" s="49" t="s">
        <v>41</v>
      </c>
      <c r="E85" s="44"/>
      <c r="F85" s="44"/>
      <c r="G85" s="110">
        <v>2101</v>
      </c>
      <c r="H85" s="111"/>
      <c r="I85" s="110">
        <v>2104</v>
      </c>
      <c r="J85" s="112"/>
      <c r="K85" s="110">
        <v>2107</v>
      </c>
      <c r="L85" s="28">
        <f>DPA_2101+DPA_2104</f>
        <v>0</v>
      </c>
    </row>
    <row r="86" spans="2:14" x14ac:dyDescent="0.35">
      <c r="B86" s="51"/>
      <c r="C86" s="56"/>
      <c r="D86" s="62" t="s">
        <v>45</v>
      </c>
      <c r="E86" s="63"/>
      <c r="G86" s="7">
        <v>2102</v>
      </c>
      <c r="H86" s="40"/>
      <c r="I86" s="7">
        <v>2105</v>
      </c>
      <c r="J86" s="40"/>
      <c r="K86" s="7">
        <v>2108</v>
      </c>
      <c r="L86" s="28">
        <f>DPA_2102+DPA_2105</f>
        <v>0</v>
      </c>
    </row>
    <row r="87" spans="2:14" x14ac:dyDescent="0.35">
      <c r="B87" s="51"/>
      <c r="C87" s="56"/>
      <c r="D87" s="113"/>
      <c r="E87" s="114" t="s">
        <v>68</v>
      </c>
      <c r="F87" s="115"/>
      <c r="G87" s="73">
        <v>2103</v>
      </c>
      <c r="H87" s="28">
        <f>DPA_2205+DPA_2210</f>
        <v>0</v>
      </c>
      <c r="I87" s="73">
        <v>2106</v>
      </c>
      <c r="J87" s="8"/>
      <c r="K87" s="7">
        <v>2109</v>
      </c>
      <c r="L87" s="28">
        <f>DPA_2103+DPA_2106</f>
        <v>0</v>
      </c>
    </row>
    <row r="88" spans="2:14" x14ac:dyDescent="0.35">
      <c r="B88" s="51"/>
      <c r="C88" s="57"/>
      <c r="D88" s="46" t="s">
        <v>44</v>
      </c>
      <c r="E88" s="44"/>
      <c r="F88" s="40"/>
      <c r="G88" s="43"/>
      <c r="H88" s="44"/>
      <c r="I88" s="43"/>
      <c r="J88" s="66" t="s">
        <v>48</v>
      </c>
      <c r="K88" s="7">
        <v>2110</v>
      </c>
      <c r="L88" s="28">
        <f>DPA_2107+DPA_2109</f>
        <v>0</v>
      </c>
    </row>
    <row r="89" spans="2:14" x14ac:dyDescent="0.35">
      <c r="B89" s="51"/>
      <c r="C89" s="46" t="s">
        <v>49</v>
      </c>
      <c r="D89" s="47"/>
      <c r="E89" s="44"/>
      <c r="F89" s="40"/>
      <c r="G89" s="43"/>
      <c r="H89" s="44"/>
      <c r="I89" s="43"/>
      <c r="J89" s="44"/>
      <c r="K89" s="43"/>
      <c r="L89" s="48"/>
    </row>
    <row r="90" spans="2:14" x14ac:dyDescent="0.35">
      <c r="B90" s="51"/>
      <c r="C90" s="56"/>
      <c r="D90" s="68" t="s">
        <v>41</v>
      </c>
      <c r="E90" s="63"/>
      <c r="G90" s="106">
        <v>2130</v>
      </c>
      <c r="H90" s="108"/>
      <c r="I90" s="106">
        <v>2131</v>
      </c>
      <c r="J90" s="108"/>
      <c r="K90" s="116">
        <v>2125</v>
      </c>
      <c r="L90" s="28">
        <f>DPA_2130+DPA_2131</f>
        <v>0</v>
      </c>
    </row>
    <row r="91" spans="2:14" x14ac:dyDescent="0.35">
      <c r="B91" s="52"/>
      <c r="C91" s="58"/>
      <c r="D91" s="49" t="s">
        <v>43</v>
      </c>
      <c r="E91" s="47"/>
      <c r="F91" s="41"/>
      <c r="G91" s="7">
        <v>2114</v>
      </c>
      <c r="H91" s="19"/>
      <c r="I91" s="7">
        <v>2119</v>
      </c>
      <c r="J91" s="19"/>
      <c r="K91" s="1">
        <v>2126</v>
      </c>
      <c r="L91" s="28">
        <f>DPA_2114+DPA_2119</f>
        <v>0</v>
      </c>
    </row>
    <row r="92" spans="2:14" x14ac:dyDescent="0.35">
      <c r="B92" s="51"/>
      <c r="C92" s="56"/>
      <c r="D92" s="117"/>
      <c r="E92" s="100" t="s">
        <v>68</v>
      </c>
      <c r="G92" s="73">
        <v>2115</v>
      </c>
      <c r="H92" s="28">
        <f>DPA_2215+DPA_2220</f>
        <v>0</v>
      </c>
      <c r="I92" s="73">
        <v>2120</v>
      </c>
      <c r="J92" s="8"/>
      <c r="K92" s="1">
        <v>2127</v>
      </c>
      <c r="L92" s="28">
        <f>DPA_2115+DPA_2120</f>
        <v>0</v>
      </c>
    </row>
    <row r="93" spans="2:14" x14ac:dyDescent="0.35">
      <c r="B93" s="53"/>
      <c r="C93" s="59"/>
      <c r="D93" s="72" t="s">
        <v>46</v>
      </c>
      <c r="E93" s="18"/>
      <c r="F93" s="40"/>
      <c r="G93" s="47"/>
      <c r="H93" s="47"/>
      <c r="I93" s="47"/>
      <c r="J93" s="45" t="s">
        <v>47</v>
      </c>
      <c r="K93" s="1">
        <v>2129</v>
      </c>
      <c r="L93" s="28">
        <f>DPA_2125+DPA_2127</f>
        <v>0</v>
      </c>
    </row>
    <row r="95" spans="2:14" x14ac:dyDescent="0.35">
      <c r="B95" s="46" t="s">
        <v>75</v>
      </c>
      <c r="C95" s="44"/>
      <c r="D95" s="47"/>
      <c r="E95" s="44"/>
      <c r="F95" s="44"/>
      <c r="G95" s="43"/>
      <c r="H95" s="44"/>
      <c r="I95" s="40"/>
      <c r="J95" s="40"/>
      <c r="K95" s="40"/>
      <c r="L95" s="40"/>
      <c r="M95" s="40"/>
      <c r="N95" s="41"/>
    </row>
    <row r="96" spans="2:14" x14ac:dyDescent="0.35">
      <c r="B96" s="51"/>
      <c r="C96" s="95" t="s">
        <v>73</v>
      </c>
      <c r="D96" s="96"/>
      <c r="E96" s="96"/>
      <c r="F96" s="96"/>
      <c r="G96" s="44"/>
      <c r="H96" s="44"/>
      <c r="I96" s="40"/>
      <c r="J96" s="40"/>
      <c r="K96" s="40"/>
      <c r="L96" s="40"/>
      <c r="M96" s="40"/>
      <c r="N96" s="41"/>
    </row>
    <row r="97" spans="2:14" x14ac:dyDescent="0.35">
      <c r="B97" s="52"/>
      <c r="C97" s="58"/>
      <c r="D97" s="61"/>
      <c r="E97" s="61"/>
      <c r="G97" s="204" t="s">
        <v>52</v>
      </c>
      <c r="H97" s="204"/>
      <c r="I97" s="204"/>
      <c r="J97" s="204"/>
      <c r="K97" s="205" t="s">
        <v>54</v>
      </c>
      <c r="L97" s="205"/>
      <c r="M97" s="205"/>
      <c r="N97" s="205"/>
    </row>
    <row r="98" spans="2:14" x14ac:dyDescent="0.35">
      <c r="B98" s="52"/>
      <c r="C98" s="58"/>
      <c r="D98" s="61"/>
      <c r="E98" s="61"/>
      <c r="G98" s="201" t="s">
        <v>51</v>
      </c>
      <c r="H98" s="201"/>
      <c r="I98" s="202" t="s">
        <v>53</v>
      </c>
      <c r="J98" s="201"/>
      <c r="K98" s="201" t="s">
        <v>51</v>
      </c>
      <c r="L98" s="201"/>
      <c r="M98" s="202" t="s">
        <v>53</v>
      </c>
      <c r="N98" s="201"/>
    </row>
    <row r="99" spans="2:14" x14ac:dyDescent="0.35">
      <c r="B99" s="52"/>
      <c r="C99" s="58"/>
      <c r="D99" s="46" t="s">
        <v>55</v>
      </c>
      <c r="E99" s="67"/>
      <c r="F99" s="67"/>
      <c r="G99" s="106">
        <v>2201</v>
      </c>
      <c r="H99" s="107"/>
      <c r="I99" s="106">
        <v>2206</v>
      </c>
      <c r="J99" s="107"/>
      <c r="K99" s="106">
        <v>2211</v>
      </c>
      <c r="L99" s="107"/>
      <c r="M99" s="106">
        <v>2216</v>
      </c>
      <c r="N99" s="107"/>
    </row>
    <row r="100" spans="2:14" x14ac:dyDescent="0.35">
      <c r="B100" s="52"/>
      <c r="C100" s="58"/>
      <c r="D100" s="95" t="s">
        <v>71</v>
      </c>
      <c r="E100" s="96"/>
      <c r="F100" s="96"/>
      <c r="G100" s="106">
        <v>2203</v>
      </c>
      <c r="H100" s="107"/>
      <c r="I100" s="106">
        <v>2208</v>
      </c>
      <c r="J100" s="107"/>
      <c r="K100" s="106">
        <v>2213</v>
      </c>
      <c r="L100" s="107"/>
      <c r="M100" s="106">
        <v>2218</v>
      </c>
      <c r="N100" s="107"/>
    </row>
    <row r="101" spans="2:14" x14ac:dyDescent="0.35">
      <c r="B101" s="52"/>
      <c r="C101" s="58"/>
      <c r="D101" s="118" t="s">
        <v>72</v>
      </c>
      <c r="E101" s="119"/>
      <c r="F101" s="98"/>
      <c r="G101" s="7">
        <v>2205</v>
      </c>
      <c r="H101" s="28">
        <f>DPA_2201+DPA_2203</f>
        <v>0</v>
      </c>
      <c r="I101" s="7">
        <v>2210</v>
      </c>
      <c r="J101" s="28">
        <f>DPA_2206+DPA_2208</f>
        <v>0</v>
      </c>
      <c r="K101" s="7">
        <v>2215</v>
      </c>
      <c r="L101" s="28">
        <f>DPA_2211+DPA_2213</f>
        <v>0</v>
      </c>
      <c r="M101" s="7">
        <v>2220</v>
      </c>
      <c r="N101" s="28">
        <f>DPA_2216+DPA_2218</f>
        <v>0</v>
      </c>
    </row>
    <row r="102" spans="2:14" x14ac:dyDescent="0.35">
      <c r="B102" s="52"/>
      <c r="C102" s="49" t="s">
        <v>50</v>
      </c>
      <c r="D102" s="47"/>
      <c r="E102" s="47"/>
      <c r="F102" s="40"/>
      <c r="G102" s="43"/>
      <c r="H102" s="47"/>
      <c r="I102" s="44"/>
      <c r="J102" s="44"/>
      <c r="K102" s="44"/>
      <c r="L102" s="44"/>
      <c r="M102" s="44"/>
      <c r="N102" s="48"/>
    </row>
    <row r="103" spans="2:14" x14ac:dyDescent="0.35">
      <c r="B103" s="52"/>
      <c r="C103" s="52"/>
      <c r="D103" s="49" t="s">
        <v>56</v>
      </c>
      <c r="E103" s="47"/>
      <c r="F103" s="40"/>
      <c r="G103" s="47"/>
      <c r="H103" s="47"/>
      <c r="I103" s="47"/>
      <c r="J103" s="47"/>
      <c r="K103" s="47"/>
      <c r="L103" s="60"/>
      <c r="M103" s="73">
        <v>2221</v>
      </c>
      <c r="N103" s="52"/>
    </row>
    <row r="104" spans="2:14" x14ac:dyDescent="0.35">
      <c r="B104" s="52"/>
      <c r="C104" s="52"/>
      <c r="D104" s="68" t="s">
        <v>57</v>
      </c>
      <c r="E104" s="61"/>
      <c r="G104" s="61"/>
      <c r="H104" s="61"/>
      <c r="I104" s="61"/>
      <c r="J104" s="61"/>
      <c r="K104" s="61"/>
      <c r="L104" s="61"/>
      <c r="M104" s="11"/>
      <c r="N104" s="60"/>
    </row>
    <row r="105" spans="2:14" x14ac:dyDescent="0.35">
      <c r="B105" s="52"/>
      <c r="C105" s="52"/>
      <c r="D105" s="65"/>
      <c r="E105" s="49" t="s">
        <v>58</v>
      </c>
      <c r="F105" s="40"/>
      <c r="G105" s="47"/>
      <c r="H105" s="47"/>
      <c r="I105" s="47"/>
      <c r="J105" s="47"/>
      <c r="K105" s="47"/>
      <c r="L105" s="60"/>
      <c r="M105" s="7">
        <v>2222</v>
      </c>
      <c r="N105" s="52"/>
    </row>
    <row r="106" spans="2:14" x14ac:dyDescent="0.35">
      <c r="B106" s="52"/>
      <c r="C106" s="52"/>
      <c r="D106" s="65"/>
      <c r="E106" s="49" t="s">
        <v>59</v>
      </c>
      <c r="F106" s="40"/>
      <c r="G106" s="47"/>
      <c r="H106" s="47"/>
      <c r="I106" s="47"/>
      <c r="J106" s="47"/>
      <c r="K106" s="47"/>
      <c r="L106" s="60"/>
      <c r="M106" s="1">
        <v>2223</v>
      </c>
      <c r="N106" s="70"/>
    </row>
    <row r="107" spans="2:14" x14ac:dyDescent="0.35">
      <c r="B107" s="53"/>
      <c r="C107" s="53"/>
      <c r="D107" s="49" t="s">
        <v>60</v>
      </c>
      <c r="E107" s="47"/>
      <c r="F107" s="40"/>
      <c r="G107" s="47"/>
      <c r="H107" s="47"/>
      <c r="I107" s="47"/>
      <c r="J107" s="47"/>
      <c r="K107" s="47"/>
      <c r="L107" s="66" t="s">
        <v>61</v>
      </c>
      <c r="M107" s="1">
        <v>2224</v>
      </c>
      <c r="N107" s="28">
        <f>DPA_2221-DPA_2222-DPA_2223</f>
        <v>0</v>
      </c>
    </row>
  </sheetData>
  <mergeCells count="40">
    <mergeCell ref="C53:F53"/>
    <mergeCell ref="C55:F55"/>
    <mergeCell ref="C42:F42"/>
    <mergeCell ref="I45:J45"/>
    <mergeCell ref="C43:F43"/>
    <mergeCell ref="C44:F44"/>
    <mergeCell ref="C45:F45"/>
    <mergeCell ref="I55:J55"/>
    <mergeCell ref="I49:J49"/>
    <mergeCell ref="I50:J50"/>
    <mergeCell ref="I51:J51"/>
    <mergeCell ref="I52:J52"/>
    <mergeCell ref="I53:J53"/>
    <mergeCell ref="I54:J54"/>
    <mergeCell ref="G8:H8"/>
    <mergeCell ref="I8:J8"/>
    <mergeCell ref="G31:H31"/>
    <mergeCell ref="I31:J31"/>
    <mergeCell ref="I48:J48"/>
    <mergeCell ref="I41:J41"/>
    <mergeCell ref="I42:J42"/>
    <mergeCell ref="I43:J43"/>
    <mergeCell ref="I44:J44"/>
    <mergeCell ref="I47:J47"/>
    <mergeCell ref="I46:J46"/>
    <mergeCell ref="M31:N31"/>
    <mergeCell ref="O31:P31"/>
    <mergeCell ref="G39:H39"/>
    <mergeCell ref="I39:J39"/>
    <mergeCell ref="K39:L39"/>
    <mergeCell ref="K31:L31"/>
    <mergeCell ref="G98:H98"/>
    <mergeCell ref="I98:J98"/>
    <mergeCell ref="K98:L98"/>
    <mergeCell ref="M98:N98"/>
    <mergeCell ref="G83:H83"/>
    <mergeCell ref="I83:J83"/>
    <mergeCell ref="K83:L83"/>
    <mergeCell ref="G97:J97"/>
    <mergeCell ref="K97:N97"/>
  </mergeCells>
  <pageMargins left="0.25" right="0.25" top="0.75" bottom="0.75" header="0.3" footer="0.3"/>
  <pageSetup paperSize="5" scale="71" orientation="portrait"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pd5e1fd5a7e64ff28ea28d0be5cac3eb xmlns="f5a7e35f-036f-43ba-9bd6-dfccb735f6f0">
      <Terms xmlns="http://schemas.microsoft.com/office/infopath/2007/PartnerControls"/>
    </pd5e1fd5a7e64ff28ea28d0be5cac3eb>
    <OsfiSensitivity xmlns="f5a7e35f-036f-43ba-9bd6-dfccb735f6f0">Unclassified</OsfiSensitivity>
    <OsfiSent xmlns="f5a7e35f-036f-43ba-9bd6-dfccb735f6f0" xsi:nil="true"/>
    <TaxCatchAll xmlns="f5a7e35f-036f-43ba-9bd6-dfccb735f6f0">
      <Value>1216</Value>
      <Value>28</Value>
      <Value>952</Value>
      <Value>317</Value>
      <Value>20</Value>
      <Value>19</Value>
      <Value>1138</Value>
      <Value>1048</Value>
      <Value>76</Value>
      <Value>3</Value>
      <Value>2</Value>
      <Value>75</Value>
      <Value>687</Value>
    </TaxCatchAll>
    <OsfiAuthor xmlns="f5a7e35f-036f-43ba-9bd6-dfccb735f6f0">
      <UserInfo>
        <DisplayName/>
        <AccountId xsi:nil="true"/>
        <AccountType/>
      </UserInfo>
    </OsfiAuthor>
    <OsfiLanguage xmlns="f5a7e35f-036f-43ba-9bd6-dfccb735f6f0">French</OsfiLanguage>
    <OsfiLivelinkID xmlns="f5a7e35f-036f-43ba-9bd6-dfccb735f6f0" xsi:nil="tru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OsfiCc xmlns="f5a7e35f-036f-43ba-9bd6-dfccb735f6f0" xsi:nil="true"/>
    <OsfiEmailFrom xmlns="f5a7e35f-036f-43ba-9bd6-dfccb735f6f0" xsi:nil="true"/>
    <OsfiEffectiveYear xmlns="f5a7e35f-036f-43ba-9bd6-dfccb735f6f0" xsi:nil="true"/>
    <OsfiExternalAuthor xmlns="f5a7e35f-036f-43ba-9bd6-dfccb735f6f0" xsi:nil="true"/>
    <OsfiCalendarYear xmlns="f5a7e35f-036f-43ba-9bd6-dfccb735f6f0">2023</OsfiCalendarYear>
    <OsfiCheckedOutDate xmlns="f5a7e35f-036f-43ba-9bd6-dfccb735f6f0" xsi:nil="true"/>
    <OsfiApprovedBy xmlns="f5a7e35f-036f-43ba-9bd6-dfccb735f6f0" xsi:nil="true"/>
    <OsfiAttachment xmlns="f5a7e35f-036f-43ba-9bd6-dfccb735f6f0">false</OsfiAttachment>
    <OsfiMostCurrent xmlns="b73fe759-8729-4fda-8521-02819c14bfcb">true</OsfiMostCurrent>
    <OsfiGuideSection xmlns="b73fe759-8729-4fda-8521-02819c14bfcb" xsi:nil="true"/>
    <OsfiTo xmlns="f5a7e35f-036f-43ba-9bd6-dfccb735f6f0" xsi:nil="true"/>
    <OsfiReceived xmlns="f5a7e35f-036f-43ba-9bd6-dfccb735f6f0" xsi:nil="true"/>
    <OsfiGuidancePhase xmlns="b73fe759-8729-4fda-8521-02819c14bfcb">Final</OsfiGuidancePhas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
          <TermId xmlns="http://schemas.microsoft.com/office/infopath/2007/PartnerControls">07fb3360-bd8b-4913-ac40-53a8022c308a</TermId>
        </TermInfo>
      </Terms>
    </fac5efe5e83a4438a828c68fc664b01b>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f5a7e35f-036f-43ba-9bd6-dfccb735f6f0">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f5a7e35f-036f-43ba-9bd6-dfccb735f6f0">
      <Terms xmlns="http://schemas.microsoft.com/office/infopath/2007/PartnerControls"/>
    </fc15642b51504e789ffe56207564b371>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n03e0cbd2dfe4bc3a11ca39711420a8d xmlns="f5a7e35f-036f-43ba-9bd6-dfccb735f6f0">
      <Terms xmlns="http://schemas.microsoft.com/office/infopath/2007/PartnerControls"/>
    </n03e0cbd2dfe4bc3a11ca39711420a8d>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f5a7e35f-036f-43ba-9bd6-dfccb735f6f0" xsi:nil="true"/>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LR - Leverage Requirements Return</TermName>
          <TermId xmlns="http://schemas.microsoft.com/office/infopath/2007/PartnerControls">818a5b18-e4d7-46e7-a09a-72ebfc981ddd</TermId>
        </TermInfo>
      </Terms>
    </b683300b16564d45bc927e24a258e9f0>
    <OsfiProvision xmlns="f5a7e35f-036f-43ba-9bd6-dfccb735f6f0" xsi:nil="true"/>
    <l2f6599427db4c648ff6aeffe33695af xmlns="f5a7e35f-036f-43ba-9bd6-dfccb735f6f0">
      <Terms xmlns="http://schemas.microsoft.com/office/infopath/2007/PartnerControls"/>
    </l2f6599427db4c648ff6aeffe33695af>
    <k5f8aeaceeb7434cbd9becc33a65ad3e xmlns="f5a7e35f-036f-43ba-9bd6-dfccb735f6f0">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Info xmlns="http://schemas.microsoft.com/office/infopath/2007/PartnerControls">
          <TermName xmlns="http://schemas.microsoft.com/office/infopath/2007/PartnerControls">Trust ＆ Loans</TermName>
          <TermId xmlns="http://schemas.microsoft.com/office/infopath/2007/PartnerControls">78be00e6-9db4-4ff3-afd3-f1e031e4f634</TermId>
        </TermInfo>
      </Term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_dlc_DocId xmlns="f5a7e35f-036f-43ba-9bd6-dfccb735f6f0">F200-10-22102</_dlc_DocId>
    <_dlc_DocIdUrl xmlns="f5a7e35f-036f-43ba-9bd6-dfccb735f6f0">
      <Url>https://espace.osfi-bsif.gc.ca/sites/ficore/_layouts/15/DocIdRedir.aspx?ID=F200-10-22102</Url>
      <Description>F200-10-22102</Description>
    </_dlc_DocIdUrl>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ée un document." ma:contentTypeScope="" ma:versionID="dd493372556165f63d111f3e2066c046">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09baba1048f0a0a8d57c34ee4623c4df"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Éléments connexe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Props1.xml><?xml version="1.0" encoding="utf-8"?>
<ds:datastoreItem xmlns:ds="http://schemas.openxmlformats.org/officeDocument/2006/customXml" ds:itemID="{323A0410-6794-46D5-AA1D-C3C573D5EAB7}">
  <ds:schemaRefs>
    <ds:schemaRef ds:uri="http://schemas.microsoft.com/sharepoint/events"/>
  </ds:schemaRefs>
</ds:datastoreItem>
</file>

<file path=customXml/itemProps2.xml><?xml version="1.0" encoding="utf-8"?>
<ds:datastoreItem xmlns:ds="http://schemas.openxmlformats.org/officeDocument/2006/customXml" ds:itemID="{024E526D-E400-4FA0-A48A-5332BA406BCE}">
  <ds:schemaRefs>
    <ds:schemaRef ds:uri="http://schemas.microsoft.com/office/2006/metadata/properties"/>
    <ds:schemaRef ds:uri="http://purl.org/dc/dcmitype/"/>
    <ds:schemaRef ds:uri="http://www.w3.org/XML/1998/namespace"/>
    <ds:schemaRef ds:uri="http://purl.org/dc/terms/"/>
    <ds:schemaRef ds:uri="http://schemas.openxmlformats.org/package/2006/metadata/core-properties"/>
    <ds:schemaRef ds:uri="http://purl.org/dc/elements/1.1/"/>
    <ds:schemaRef ds:uri="f5a7e35f-036f-43ba-9bd6-dfccb735f6f0"/>
    <ds:schemaRef ds:uri="http://schemas.microsoft.com/sharepoint/v3"/>
    <ds:schemaRef ds:uri="http://schemas.microsoft.com/office/2006/documentManagement/types"/>
    <ds:schemaRef ds:uri="http://schemas.microsoft.com/office/infopath/2007/PartnerControls"/>
    <ds:schemaRef ds:uri="b73fe759-8729-4fda-8521-02819c14bfcb"/>
  </ds:schemaRefs>
</ds:datastoreItem>
</file>

<file path=customXml/itemProps3.xml><?xml version="1.0" encoding="utf-8"?>
<ds:datastoreItem xmlns:ds="http://schemas.openxmlformats.org/officeDocument/2006/customXml" ds:itemID="{5012D334-CDD3-4ED6-91A1-4A0BCC104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1C4D82-11CA-4685-8FD8-31C768754B16}">
  <ds:schemaRefs>
    <ds:schemaRef ds:uri="http://schemas.microsoft.com/sharepoint/v3/contenttype/forms"/>
  </ds:schemaRefs>
</ds:datastoreItem>
</file>

<file path=customXml/itemProps5.xml><?xml version="1.0" encoding="utf-8"?>
<ds:datastoreItem xmlns:ds="http://schemas.openxmlformats.org/officeDocument/2006/customXml" ds:itemID="{0F636A78-F082-496C-B924-15E426DE4537}">
  <ds:schemaRefs>
    <ds:schemaRef ds:uri="Microsoft.SharePoint.Taxonomy.ContentTypeSync"/>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116</vt:i4>
      </vt:variant>
    </vt:vector>
  </HeadingPairs>
  <TitlesOfParts>
    <vt:vector size="118" baseType="lpstr">
      <vt:lpstr>Attestation</vt:lpstr>
      <vt:lpstr>Ratio_de_levier</vt:lpstr>
      <vt:lpstr>DPA_1101</vt:lpstr>
      <vt:lpstr>DPA_1102</vt:lpstr>
      <vt:lpstr>DPA_1103</vt:lpstr>
      <vt:lpstr>DPA_1104</vt:lpstr>
      <vt:lpstr>DPA_1106</vt:lpstr>
      <vt:lpstr>DPA_1107</vt:lpstr>
      <vt:lpstr>DPA_1108</vt:lpstr>
      <vt:lpstr>DPA_1109</vt:lpstr>
      <vt:lpstr>DPA_1110</vt:lpstr>
      <vt:lpstr>DPA_1112</vt:lpstr>
      <vt:lpstr>DPA_1113</vt:lpstr>
      <vt:lpstr>DPA_1114</vt:lpstr>
      <vt:lpstr>DPA_1115</vt:lpstr>
      <vt:lpstr>DPA_1117</vt:lpstr>
      <vt:lpstr>DPA_1118</vt:lpstr>
      <vt:lpstr>DPA_1119</vt:lpstr>
      <vt:lpstr>DPA_1201</vt:lpstr>
      <vt:lpstr>DPA_1202</vt:lpstr>
      <vt:lpstr>DPA_1203</vt:lpstr>
      <vt:lpstr>DPA_1204</vt:lpstr>
      <vt:lpstr>DPA_1205</vt:lpstr>
      <vt:lpstr>DPA_1206</vt:lpstr>
      <vt:lpstr>DPA_1207</vt:lpstr>
      <vt:lpstr>DPA_1301</vt:lpstr>
      <vt:lpstr>DPA_1302</vt:lpstr>
      <vt:lpstr>DPA_1303</vt:lpstr>
      <vt:lpstr>DPA_1304</vt:lpstr>
      <vt:lpstr>DPA_1305</vt:lpstr>
      <vt:lpstr>DPA_1306</vt:lpstr>
      <vt:lpstr>DPA_1307</vt:lpstr>
      <vt:lpstr>DPA_1308</vt:lpstr>
      <vt:lpstr>DPA_1309</vt:lpstr>
      <vt:lpstr>DPA_1310</vt:lpstr>
      <vt:lpstr>DPA_1311</vt:lpstr>
      <vt:lpstr>DPA_1312</vt:lpstr>
      <vt:lpstr>DPA_1313</vt:lpstr>
      <vt:lpstr>DPA_1314</vt:lpstr>
      <vt:lpstr>DPA_1315</vt:lpstr>
      <vt:lpstr>DPA_1401</vt:lpstr>
      <vt:lpstr>DPA_1402</vt:lpstr>
      <vt:lpstr>DPA_1404</vt:lpstr>
      <vt:lpstr>DPA_1405</vt:lpstr>
      <vt:lpstr>DPA_1406</vt:lpstr>
      <vt:lpstr>DPA_1407</vt:lpstr>
      <vt:lpstr>DPA_1408</vt:lpstr>
      <vt:lpstr>DPA_1409</vt:lpstr>
      <vt:lpstr>DPA_1410</vt:lpstr>
      <vt:lpstr>DPA_1411</vt:lpstr>
      <vt:lpstr>DPA_1412</vt:lpstr>
      <vt:lpstr>DPA_1413</vt:lpstr>
      <vt:lpstr>DPA_1414</vt:lpstr>
      <vt:lpstr>DPA_1415</vt:lpstr>
      <vt:lpstr>DPA_1416</vt:lpstr>
      <vt:lpstr>DPA_1417</vt:lpstr>
      <vt:lpstr>DPA_1419</vt:lpstr>
      <vt:lpstr>DPA_1420</vt:lpstr>
      <vt:lpstr>DPA_1421</vt:lpstr>
      <vt:lpstr>DPA_1422</vt:lpstr>
      <vt:lpstr>DPA_1423</vt:lpstr>
      <vt:lpstr>DPA_1424</vt:lpstr>
      <vt:lpstr>DPA_1425</vt:lpstr>
      <vt:lpstr>DPA_1426</vt:lpstr>
      <vt:lpstr>DPA_1427</vt:lpstr>
      <vt:lpstr>DPA_1428</vt:lpstr>
      <vt:lpstr>DPA_1429</vt:lpstr>
      <vt:lpstr>DPA_1431</vt:lpstr>
      <vt:lpstr>DPA_1501</vt:lpstr>
      <vt:lpstr>DPA_1502</vt:lpstr>
      <vt:lpstr>DPA_1503</vt:lpstr>
      <vt:lpstr>DPA_1504</vt:lpstr>
      <vt:lpstr>DPA_1505</vt:lpstr>
      <vt:lpstr>DPA_1506</vt:lpstr>
      <vt:lpstr>DPA_1507</vt:lpstr>
      <vt:lpstr>DPA_1508</vt:lpstr>
      <vt:lpstr>DPA_1601</vt:lpstr>
      <vt:lpstr>DPA_1602</vt:lpstr>
      <vt:lpstr>DPA_1603</vt:lpstr>
      <vt:lpstr>DPA_1604</vt:lpstr>
      <vt:lpstr>DPA_1605</vt:lpstr>
      <vt:lpstr>DPA_1606</vt:lpstr>
      <vt:lpstr>DPA_2101</vt:lpstr>
      <vt:lpstr>DPA_2102</vt:lpstr>
      <vt:lpstr>DPA_2103</vt:lpstr>
      <vt:lpstr>DPA_2104</vt:lpstr>
      <vt:lpstr>DPA_2105</vt:lpstr>
      <vt:lpstr>DPA_2106</vt:lpstr>
      <vt:lpstr>DPA_2107</vt:lpstr>
      <vt:lpstr>DPA_2108</vt:lpstr>
      <vt:lpstr>DPA_2109</vt:lpstr>
      <vt:lpstr>DPA_2110</vt:lpstr>
      <vt:lpstr>DPA_2114</vt:lpstr>
      <vt:lpstr>DPA_2115</vt:lpstr>
      <vt:lpstr>DPA_2119</vt:lpstr>
      <vt:lpstr>DPA_2120</vt:lpstr>
      <vt:lpstr>DPA_2125</vt:lpstr>
      <vt:lpstr>DPA_2126</vt:lpstr>
      <vt:lpstr>DPA_2127</vt:lpstr>
      <vt:lpstr>DPA_2129</vt:lpstr>
      <vt:lpstr>DPA_2130</vt:lpstr>
      <vt:lpstr>DPA_2131</vt:lpstr>
      <vt:lpstr>DPA_2201</vt:lpstr>
      <vt:lpstr>DPA_2203</vt:lpstr>
      <vt:lpstr>DPA_2205</vt:lpstr>
      <vt:lpstr>DPA_2206</vt:lpstr>
      <vt:lpstr>DPA_2208</vt:lpstr>
      <vt:lpstr>DPA_2210</vt:lpstr>
      <vt:lpstr>DPA_2211</vt:lpstr>
      <vt:lpstr>DPA_2213</vt:lpstr>
      <vt:lpstr>DPA_2215</vt:lpstr>
      <vt:lpstr>DPA_2216</vt:lpstr>
      <vt:lpstr>DPA_2218</vt:lpstr>
      <vt:lpstr>DPA_2220</vt:lpstr>
      <vt:lpstr>DPA_2221</vt:lpstr>
      <vt:lpstr>DPA_2222</vt:lpstr>
      <vt:lpstr>DPA_2223</vt:lpstr>
      <vt:lpstr>DPA_2224</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RRL - Exemple de relevé</dc:title>
  <dc:creator>re-webmaster@osfi-bsif.gc.ca</dc:creator>
  <cp:lastModifiedBy>Semaan, Pauline</cp:lastModifiedBy>
  <cp:lastPrinted>2014-07-02T15:16:22Z</cp:lastPrinted>
  <dcterms:created xsi:type="dcterms:W3CDTF">2014-04-02T18:19:15Z</dcterms:created>
  <dcterms:modified xsi:type="dcterms:W3CDTF">2025-10-01T19:25:58Z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_dlc_DocIdItemGuid">
    <vt:lpwstr>2ed96746-8799-40af-8481-7844dc9c6805</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75</vt:lpwstr>
  </property>
  <property fmtid="{D5CDD505-2E9C-101B-9397-08002B2CF9AE}" pid="10" name="OsfiFIInformationSystem">
    <vt:lpwstr>1028;#Regulatory Returns System (RRS)|6aa423d8-75f5-4e3d-9be9-a0233e2ca8da</vt:lpwstr>
  </property>
  <property fmtid="{D5CDD505-2E9C-101B-9397-08002B2CF9AE}" pid="11" name="OsfiPAA">
    <vt:lpwstr>2</vt:lpwstr>
  </property>
  <property fmtid="{D5CDD505-2E9C-101B-9397-08002B2CF9AE}" pid="12" name="OsfiFunction">
    <vt:lpwstr>3</vt:lpwstr>
  </property>
  <property fmtid="{D5CDD505-2E9C-101B-9397-08002B2CF9AE}" pid="13" name="OsfiSubFunction">
    <vt:lpwstr>20</vt:lpwstr>
  </property>
  <property fmtid="{D5CDD505-2E9C-101B-9397-08002B2CF9AE}" pid="14" name="OsfiFiscalPeriod">
    <vt:lpwstr/>
  </property>
  <property fmtid="{D5CDD505-2E9C-101B-9397-08002B2CF9AE}" pid="15" name="OsfiMeetingDate">
    <vt:filetime>2017-04-13T13:23:45Z</vt:filetime>
  </property>
  <property fmtid="{D5CDD505-2E9C-101B-9397-08002B2CF9AE}" pid="16" name="OsfiCostCentre">
    <vt:lpwstr>1048</vt:lpwstr>
  </property>
  <property fmtid="{D5CDD505-2E9C-101B-9397-08002B2CF9AE}" pid="17" name="b68f0f40a9244f46b7ca0f5019c2a784">
    <vt:lpwstr>1.1.2 Regulation and Guidance|8aba70de-c32e-44b3-b2d7-271b49c214a9</vt:lpwstr>
  </property>
  <property fmtid="{D5CDD505-2E9C-101B-9397-08002B2CF9AE}" pid="18" name="OsfiCheckedOutDate">
    <vt:filetime>2017-06-07T17:34:31Z</vt:filetime>
  </property>
  <property fmtid="{D5CDD505-2E9C-101B-9397-08002B2CF9AE}" pid="19" name="OsfiIndustryType">
    <vt:lpwstr>28;#DTI|6a02b7f8-a52d-4048-abf2-fb5f1ab9ba2b;#76;#Banks|4690d11e-867f-4550-aedf-9341bb021659;#317;#Trust ＆ Loans|78be00e6-9db4-4ff3-afd3-f1e031e4f634</vt:lpwstr>
  </property>
  <property fmtid="{D5CDD505-2E9C-101B-9397-08002B2CF9AE}" pid="20" name="OsfiSecondaryRegulations">
    <vt:lpwstr/>
  </property>
  <property fmtid="{D5CDD505-2E9C-101B-9397-08002B2CF9AE}" pid="21" name="OsfiSecondaryOSFIGuidance">
    <vt:lpwstr/>
  </property>
  <property fmtid="{D5CDD505-2E9C-101B-9397-08002B2CF9AE}" pid="22" name="OsfiGuidanceCategory">
    <vt:lpwstr>952</vt:lpwstr>
  </property>
  <property fmtid="{D5CDD505-2E9C-101B-9397-08002B2CF9AE}" pid="23" name="OsfiInstrumentType">
    <vt:lpwstr>687</vt:lpwstr>
  </property>
  <property fmtid="{D5CDD505-2E9C-101B-9397-08002B2CF9AE}" pid="24" name="OsfiOSFIGuidance">
    <vt:lpwstr>1138</vt:lpwstr>
  </property>
  <property fmtid="{D5CDD505-2E9C-101B-9397-08002B2CF9AE}" pid="25" name="OsfiReturnType">
    <vt:lpwstr>1216</vt:lpwstr>
  </property>
  <property fmtid="{D5CDD505-2E9C-101B-9397-08002B2CF9AE}" pid="26" name="OsfiSecondaryActsandSections">
    <vt:lpwstr/>
  </property>
  <property fmtid="{D5CDD505-2E9C-101B-9397-08002B2CF9AE}" pid="27" name="OsfiFIExternalOrganization">
    <vt:lpwstr/>
  </property>
  <property fmtid="{D5CDD505-2E9C-101B-9397-08002B2CF9AE}" pid="28" name="OsfiSubProgram">
    <vt:lpwstr>19</vt:lpwstr>
  </property>
  <property fmtid="{D5CDD505-2E9C-101B-9397-08002B2CF9AE}" pid="29" name="OsfiFITopics">
    <vt:lpwstr/>
  </property>
  <property fmtid="{D5CDD505-2E9C-101B-9397-08002B2CF9AE}" pid="30" name="OsfiPrimaryActandSection">
    <vt:lpwstr/>
  </property>
  <property fmtid="{D5CDD505-2E9C-101B-9397-08002B2CF9AE}" pid="31" name="OsfiFIStandards">
    <vt:lpwstr/>
  </property>
  <property fmtid="{D5CDD505-2E9C-101B-9397-08002B2CF9AE}" pid="32" name="OsfiRegulations">
    <vt:lpwstr/>
  </property>
  <property fmtid="{D5CDD505-2E9C-101B-9397-08002B2CF9AE}" pid="33" name="Order">
    <vt:r8>484200</vt:r8>
  </property>
  <property fmtid="{D5CDD505-2E9C-101B-9397-08002B2CF9AE}" pid="34" name="p213ed7f1c384e76b1e6db419627f072">
    <vt:lpwstr/>
  </property>
</Properties>
</file>