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C:\Users\pchan\Documents\"/>
    </mc:Choice>
  </mc:AlternateContent>
  <xr:revisionPtr revIDLastSave="0" documentId="8_{6FCE7F02-BE13-4810-8052-96639ACE5B0A}" xr6:coauthVersionLast="47" xr6:coauthVersionMax="47" xr10:uidLastSave="{00000000-0000-0000-0000-000000000000}"/>
  <bookViews>
    <workbookView xWindow="-110" yWindow="-110" windowWidth="19420" windowHeight="11500" activeTab="1" xr2:uid="{00000000-000D-0000-FFFF-FFFF00000000}"/>
  </bookViews>
  <sheets>
    <sheet name="Attestation" sheetId="5" r:id="rId1"/>
    <sheet name="Leverage &amp; TLAC Leverage Ratios" sheetId="3" r:id="rId2"/>
  </sheets>
  <definedNames>
    <definedName name="\a">#N/A</definedName>
    <definedName name="\b">#N/A</definedName>
    <definedName name="\c">#N/A</definedName>
    <definedName name="\d">#N/A</definedName>
    <definedName name="\e">#N/A</definedName>
    <definedName name="\f">#N/A</definedName>
    <definedName name="\g">#N/A</definedName>
    <definedName name="\h">#N/A</definedName>
    <definedName name="\i">#N/A</definedName>
    <definedName name="\j">#N/A</definedName>
    <definedName name="\k">#N/A</definedName>
    <definedName name="\l">#N/A</definedName>
    <definedName name="\p">#N/A</definedName>
    <definedName name="\Q">#REF!</definedName>
    <definedName name="\R">#REF!</definedName>
    <definedName name="\Z">#REF!</definedName>
    <definedName name="_____________CAR1">#N/A</definedName>
    <definedName name="_____________CAR2">#N/A</definedName>
    <definedName name="_____________CAR3">#N/A</definedName>
    <definedName name="_____________CAR4">#N/A</definedName>
    <definedName name="_____________CAR5">#N/A</definedName>
    <definedName name="____________CAR1">#N/A</definedName>
    <definedName name="____________CAR2">#N/A</definedName>
    <definedName name="____________CAR3">#N/A</definedName>
    <definedName name="____________CAR4">#N/A</definedName>
    <definedName name="____________CAR5">#N/A</definedName>
    <definedName name="___________CAR1">#N/A</definedName>
    <definedName name="___________CAR2">#N/A</definedName>
    <definedName name="___________CAR3">#N/A</definedName>
    <definedName name="___________CAR4">#N/A</definedName>
    <definedName name="___________CAR5">#N/A</definedName>
    <definedName name="__________CAR1">#N/A</definedName>
    <definedName name="__________CAR2">#N/A</definedName>
    <definedName name="__________CAR3">#N/A</definedName>
    <definedName name="__________CAR4">#N/A</definedName>
    <definedName name="__________CAR5">#N/A</definedName>
    <definedName name="_________CAR1">#N/A</definedName>
    <definedName name="_________CAR2">#N/A</definedName>
    <definedName name="_________CAR3">#N/A</definedName>
    <definedName name="_________CAR4">#N/A</definedName>
    <definedName name="_________CAR5">#N/A</definedName>
    <definedName name="________CAR1">#N/A</definedName>
    <definedName name="________CAR2">#N/A</definedName>
    <definedName name="________CAR3">#N/A</definedName>
    <definedName name="________CAR4">#N/A</definedName>
    <definedName name="________CAR5">#N/A</definedName>
    <definedName name="_______CAR1">#N/A</definedName>
    <definedName name="_______CAR2">#N/A</definedName>
    <definedName name="_______CAR3">#N/A</definedName>
    <definedName name="_______CAR4">#N/A</definedName>
    <definedName name="_______CAR5">#N/A</definedName>
    <definedName name="______CAR1">#N/A</definedName>
    <definedName name="______CAR2">#N/A</definedName>
    <definedName name="______CAR3">#N/A</definedName>
    <definedName name="______CAR4">#N/A</definedName>
    <definedName name="______CAR5">#N/A</definedName>
    <definedName name="_____CAR1">#N/A</definedName>
    <definedName name="_____CAR2">#N/A</definedName>
    <definedName name="_____CAR3">#N/A</definedName>
    <definedName name="_____CAR4">#N/A</definedName>
    <definedName name="_____CAR5">#N/A</definedName>
    <definedName name="____CAR1">#N/A</definedName>
    <definedName name="____CAR2">#N/A</definedName>
    <definedName name="____CAR3">#N/A</definedName>
    <definedName name="____CAR4">#N/A</definedName>
    <definedName name="____CAR5">#N/A</definedName>
    <definedName name="___CAR1">#N/A</definedName>
    <definedName name="___CAR2">#N/A</definedName>
    <definedName name="___CAR3">#N/A</definedName>
    <definedName name="___CAR4">#N/A</definedName>
    <definedName name="___CAR5">#N/A</definedName>
    <definedName name="___PG94040">#REF!</definedName>
    <definedName name="___PG940400">#REF!</definedName>
    <definedName name="__CAR1">#N/A</definedName>
    <definedName name="__CAR2">#N/A</definedName>
    <definedName name="__CAR3">#N/A</definedName>
    <definedName name="__CAR4">#N/A</definedName>
    <definedName name="__CAR5">#N/A</definedName>
    <definedName name="_1" hidden="1">#REF!</definedName>
    <definedName name="_CAR1">#N/A</definedName>
    <definedName name="_CAR2">#N/A</definedName>
    <definedName name="_CAR3">#N/A</definedName>
    <definedName name="_CAR4">#N/A</definedName>
    <definedName name="_CAR5">#N/A</definedName>
    <definedName name="_DATE">#N/A</definedName>
    <definedName name="_Fil" hidden="1">#REF!</definedName>
    <definedName name="_Fill" hidden="1">#REF!</definedName>
    <definedName name="_Filll" hidden="1">#REF!</definedName>
    <definedName name="_FOOTER">#N/A</definedName>
    <definedName name="_Key1" hidden="1">#REF!</definedName>
    <definedName name="_key2" hidden="1">#REF!</definedName>
    <definedName name="_keys" hidden="1">#REF!</definedName>
    <definedName name="_NAME">#N/A</definedName>
    <definedName name="_Order1" hidden="1">255</definedName>
    <definedName name="_Order2" hidden="1">255</definedName>
    <definedName name="_Parse_In" hidden="1">#REF!</definedName>
    <definedName name="_Parse_In2" hidden="1">#REF!</definedName>
    <definedName name="_Sort" hidden="1">#REF!</definedName>
    <definedName name="_Sort2" hidden="1">#REF!</definedName>
    <definedName name="a">#REF!</definedName>
    <definedName name="abd">#REF!</definedName>
    <definedName name="ads">#REF!</definedName>
    <definedName name="ALL_PAGES">#REF!</definedName>
    <definedName name="angie">#N/A</definedName>
    <definedName name="anscount" hidden="1">1</definedName>
    <definedName name="asd">#REF!</definedName>
    <definedName name="asdf">#REF!</definedName>
    <definedName name="Asset">#REF!</definedName>
    <definedName name="Asset2">#REF!</definedName>
    <definedName name="AssetNP">#REF!</definedName>
    <definedName name="C_1_Ci">#REF!</definedName>
    <definedName name="C_1_Cii">#REF!</definedName>
    <definedName name="Capital_Subs">#REF!</definedName>
    <definedName name="CAR3_1_3">#N/A</definedName>
    <definedName name="CAR3_2_3">#N/A</definedName>
    <definedName name="CAR3_3_3">#N/A</definedName>
    <definedName name="CAR4APPI">#N/A</definedName>
    <definedName name="CAR4APPII">#N/A</definedName>
    <definedName name="CAR4APPIII">#N/A</definedName>
    <definedName name="CAR4APPIV">#N/A</definedName>
    <definedName name="Claim">#REF!</definedName>
    <definedName name="ClaimNP">#REF!</definedName>
    <definedName name="Company_Name">#REF!</definedName>
    <definedName name="COVER">#N/A</definedName>
    <definedName name="D2040010121">#REF!</definedName>
    <definedName name="data">#REF!</definedName>
    <definedName name="dataAMF">#REF!</definedName>
    <definedName name="DataMR">#REF!</definedName>
    <definedName name="DataRange">#REF!</definedName>
    <definedName name="DataRange2">#REF!</definedName>
    <definedName name="Date">#REF!</definedName>
    <definedName name="Derivatives">#REF!</definedName>
    <definedName name="DPA_1101">'Leverage &amp; TLAC Leverage Ratios'!$H$10</definedName>
    <definedName name="DPA_1102">'Leverage &amp; TLAC Leverage Ratios'!$H$11</definedName>
    <definedName name="DPA_1103">'Leverage &amp; TLAC Leverage Ratios'!$H$12</definedName>
    <definedName name="DPA_1104">'Leverage &amp; TLAC Leverage Ratios'!$H$16</definedName>
    <definedName name="DPA_1105">'Leverage &amp; TLAC Leverage Ratios'!#REF!</definedName>
    <definedName name="DPA_1106">'Leverage &amp; TLAC Leverage Ratios'!$H$17</definedName>
    <definedName name="DPA_1107">'Leverage &amp; TLAC Leverage Ratios'!$H$18</definedName>
    <definedName name="DPA_1108">'Leverage &amp; TLAC Leverage Ratios'!$J$10</definedName>
    <definedName name="DPA_1109">'Leverage &amp; TLAC Leverage Ratios'!$J$11</definedName>
    <definedName name="DPA_1110">'Leverage &amp; TLAC Leverage Ratios'!$J$12</definedName>
    <definedName name="DPA_1111">'Leverage &amp; TLAC Leverage Ratios'!#REF!</definedName>
    <definedName name="DPA_1112">'Leverage &amp; TLAC Leverage Ratios'!$J$13</definedName>
    <definedName name="DPA_1113">'Leverage &amp; TLAC Leverage Ratios'!$J$14</definedName>
    <definedName name="DPA_1114">'Leverage &amp; TLAC Leverage Ratios'!$J$15</definedName>
    <definedName name="DPA_1115">'Leverage &amp; TLAC Leverage Ratios'!$J$16</definedName>
    <definedName name="DPA_1116">'Leverage &amp; TLAC Leverage Ratios'!#REF!</definedName>
    <definedName name="DPA_1117">'Leverage &amp; TLAC Leverage Ratios'!$J$17</definedName>
    <definedName name="DPA_1118">'Leverage &amp; TLAC Leverage Ratios'!$J$18</definedName>
    <definedName name="DPA_1119">'Leverage &amp; TLAC Leverage Ratios'!$J$19</definedName>
    <definedName name="DPA_1201">'Leverage &amp; TLAC Leverage Ratios'!$H$23</definedName>
    <definedName name="DPA_1202">'Leverage &amp; TLAC Leverage Ratios'!$H$24</definedName>
    <definedName name="DPA_1203">'Leverage &amp; TLAC Leverage Ratios'!$H$25</definedName>
    <definedName name="DPA_1204">'Leverage &amp; TLAC Leverage Ratios'!$H$26</definedName>
    <definedName name="DPA_1205">'Leverage &amp; TLAC Leverage Ratios'!$H$27</definedName>
    <definedName name="DPA_1206">'Leverage &amp; TLAC Leverage Ratios'!$H$28</definedName>
    <definedName name="DPA_1207">'Leverage &amp; TLAC Leverage Ratios'!$H$29</definedName>
    <definedName name="DPA_1301">'Leverage &amp; TLAC Leverage Ratios'!$H$33</definedName>
    <definedName name="DPA_1302">'Leverage &amp; TLAC Leverage Ratios'!$H$35</definedName>
    <definedName name="DPA_1303">'Leverage &amp; TLAC Leverage Ratios'!$J$34</definedName>
    <definedName name="DPA_1304">'Leverage &amp; TLAC Leverage Ratios'!$J$35</definedName>
    <definedName name="DPA_1305">'Leverage &amp; TLAC Leverage Ratios'!$L$34</definedName>
    <definedName name="DPA_1306">'Leverage &amp; TLAC Leverage Ratios'!$L$35</definedName>
    <definedName name="DPA_1307">'Leverage &amp; TLAC Leverage Ratios'!$N$34</definedName>
    <definedName name="DPA_1308">'Leverage &amp; TLAC Leverage Ratios'!$N$35</definedName>
    <definedName name="DPA_1309">'Leverage &amp; TLAC Leverage Ratios'!$N$36</definedName>
    <definedName name="DPA_1310">'Leverage &amp; TLAC Leverage Ratios'!$N$37</definedName>
    <definedName name="DPA_1311">'Leverage &amp; TLAC Leverage Ratios'!$P$33</definedName>
    <definedName name="DPA_1312">'Leverage &amp; TLAC Leverage Ratios'!$P$34</definedName>
    <definedName name="DPA_1313">'Leverage &amp; TLAC Leverage Ratios'!$P$35</definedName>
    <definedName name="DPA_1314">'Leverage &amp; TLAC Leverage Ratios'!$P$36</definedName>
    <definedName name="DPA_1315">'Leverage &amp; TLAC Leverage Ratios'!$P$37</definedName>
    <definedName name="DPA_1401">'Leverage &amp; TLAC Leverage Ratios'!$H$41</definedName>
    <definedName name="DPA_1402">'Leverage &amp; TLAC Leverage Ratios'!$H$42</definedName>
    <definedName name="DPA_1403">'Leverage &amp; TLAC Leverage Ratios'!#REF!</definedName>
    <definedName name="DPA_1404">'Leverage &amp; TLAC Leverage Ratios'!$H$43</definedName>
    <definedName name="DPA_1405">'Leverage &amp; TLAC Leverage Ratios'!$H$44</definedName>
    <definedName name="DPA_1406">'Leverage &amp; TLAC Leverage Ratios'!$H$47</definedName>
    <definedName name="DPA_1407">'Leverage &amp; TLAC Leverage Ratios'!$H$48</definedName>
    <definedName name="DPA_1408">'Leverage &amp; TLAC Leverage Ratios'!$H$49</definedName>
    <definedName name="DPA_1409">'Leverage &amp; TLAC Leverage Ratios'!$H$50</definedName>
    <definedName name="DPA_1410">'Leverage &amp; TLAC Leverage Ratios'!$H$51</definedName>
    <definedName name="DPA_1411">'Leverage &amp; TLAC Leverage Ratios'!$H$52</definedName>
    <definedName name="DPA_1412">'Leverage &amp; TLAC Leverage Ratios'!$H$53</definedName>
    <definedName name="DPA_1413">'Leverage &amp; TLAC Leverage Ratios'!$H$54</definedName>
    <definedName name="DPA_1414">'Leverage &amp; TLAC Leverage Ratios'!$H$55</definedName>
    <definedName name="DPA_1415">'Leverage &amp; TLAC Leverage Ratios'!$H$56</definedName>
    <definedName name="DPA_1416">'Leverage &amp; TLAC Leverage Ratios'!$L$41</definedName>
    <definedName name="DPA_1417">'Leverage &amp; TLAC Leverage Ratios'!$L$42</definedName>
    <definedName name="DPA_1418">'Leverage &amp; TLAC Leverage Ratios'!#REF!</definedName>
    <definedName name="DPA_1419">'Leverage &amp; TLAC Leverage Ratios'!$L$43</definedName>
    <definedName name="DPA_1420">'Leverage &amp; TLAC Leverage Ratios'!$L$44</definedName>
    <definedName name="DPA_1421">'Leverage &amp; TLAC Leverage Ratios'!$L$47</definedName>
    <definedName name="DPA_1422">'Leverage &amp; TLAC Leverage Ratios'!$L$48</definedName>
    <definedName name="DPA_1423">'Leverage &amp; TLAC Leverage Ratios'!$L$49</definedName>
    <definedName name="DPA_1424">'Leverage &amp; TLAC Leverage Ratios'!$L$50</definedName>
    <definedName name="DPA_1425">'Leverage &amp; TLAC Leverage Ratios'!$L$51</definedName>
    <definedName name="DPA_1426">'Leverage &amp; TLAC Leverage Ratios'!$L$52</definedName>
    <definedName name="DPA_1427">'Leverage &amp; TLAC Leverage Ratios'!$L$53</definedName>
    <definedName name="DPA_1428">'Leverage &amp; TLAC Leverage Ratios'!$L$54</definedName>
    <definedName name="DPA_1429">'Leverage &amp; TLAC Leverage Ratios'!$L$55</definedName>
    <definedName name="DPA_1430">'Leverage &amp; TLAC Leverage Ratios'!#REF!</definedName>
    <definedName name="DPA_1431">'Leverage &amp; TLAC Leverage Ratios'!$L$56</definedName>
    <definedName name="DPA_1501">'Leverage &amp; TLAC Leverage Ratios'!$H$59</definedName>
    <definedName name="DPA_1502">'Leverage &amp; TLAC Leverage Ratios'!$H$60</definedName>
    <definedName name="DPA_1503">'Leverage &amp; TLAC Leverage Ratios'!$H$61</definedName>
    <definedName name="DPA_1504">'Leverage &amp; TLAC Leverage Ratios'!$H$63</definedName>
    <definedName name="DPA_1601">'Leverage &amp; TLAC Leverage Ratios'!$H$75</definedName>
    <definedName name="DPA_1602">'Leverage &amp; TLAC Leverage Ratios'!$H$76</definedName>
    <definedName name="DPA_1603">'Leverage &amp; TLAC Leverage Ratios'!$H$77</definedName>
    <definedName name="DPA_1604">'Leverage &amp; TLAC Leverage Ratios'!$H$78</definedName>
    <definedName name="DPA_1605">'Leverage &amp; TLAC Leverage Ratios'!$H$80</definedName>
    <definedName name="DPA_1606">'Leverage &amp; TLAC Leverage Ratios'!$H$81</definedName>
    <definedName name="DPA_2101">'Leverage &amp; TLAC Leverage Ratios'!$H$90</definedName>
    <definedName name="DPA_2102">'Leverage &amp; TLAC Leverage Ratios'!$H$91</definedName>
    <definedName name="DPA_2103">'Leverage &amp; TLAC Leverage Ratios'!$H$92</definedName>
    <definedName name="DPA_2104">'Leverage &amp; TLAC Leverage Ratios'!$J$90</definedName>
    <definedName name="DPA_2105">'Leverage &amp; TLAC Leverage Ratios'!$J$91</definedName>
    <definedName name="DPA_2106">'Leverage &amp; TLAC Leverage Ratios'!$J$92</definedName>
    <definedName name="DPA_2107">'Leverage &amp; TLAC Leverage Ratios'!$L$90</definedName>
    <definedName name="DPA_2108">'Leverage &amp; TLAC Leverage Ratios'!$L$91</definedName>
    <definedName name="DPA_2109">'Leverage &amp; TLAC Leverage Ratios'!$L$92</definedName>
    <definedName name="DPA_2110">'Leverage &amp; TLAC Leverage Ratios'!$L$93</definedName>
    <definedName name="DPA_2111">'Leverage &amp; TLAC Leverage Ratios'!#REF!</definedName>
    <definedName name="DPA_2112">'Leverage &amp; TLAC Leverage Ratios'!#REF!</definedName>
    <definedName name="DPA_2113">'Leverage &amp; TLAC Leverage Ratios'!#REF!</definedName>
    <definedName name="DPA_2114">'Leverage &amp; TLAC Leverage Ratios'!$H$96</definedName>
    <definedName name="DPA_2115">'Leverage &amp; TLAC Leverage Ratios'!$H$97</definedName>
    <definedName name="DPA_2116">'Leverage &amp; TLAC Leverage Ratios'!#REF!</definedName>
    <definedName name="DPA_2117">'Leverage &amp; TLAC Leverage Ratios'!#REF!</definedName>
    <definedName name="DPA_2118">'Leverage &amp; TLAC Leverage Ratios'!#REF!</definedName>
    <definedName name="DPA_2119">'Leverage &amp; TLAC Leverage Ratios'!$J$96</definedName>
    <definedName name="DPA_2120">'Leverage &amp; TLAC Leverage Ratios'!$J$97</definedName>
    <definedName name="DPA_2121">'Leverage &amp; TLAC Leverage Ratios'!#REF!</definedName>
    <definedName name="DPA_2122">'Leverage &amp; TLAC Leverage Ratios'!#REF!</definedName>
    <definedName name="DPA_2123">'Leverage &amp; TLAC Leverage Ratios'!#REF!</definedName>
    <definedName name="DPA_2124">'Leverage &amp; TLAC Leverage Ratios'!#REF!</definedName>
    <definedName name="DPA_2125">'Leverage &amp; TLAC Leverage Ratios'!$L$95</definedName>
    <definedName name="DPA_2126">'Leverage &amp; TLAC Leverage Ratios'!$L$96</definedName>
    <definedName name="DPA_2127">'Leverage &amp; TLAC Leverage Ratios'!$L$97</definedName>
    <definedName name="DPA_2128">'Leverage &amp; TLAC Leverage Ratios'!#REF!</definedName>
    <definedName name="DPA_2129">'Leverage &amp; TLAC Leverage Ratios'!$L$98</definedName>
    <definedName name="DPA_2130">'Leverage &amp; TLAC Leverage Ratios'!$H$95</definedName>
    <definedName name="DPA_2131">'Leverage &amp; TLAC Leverage Ratios'!$J$95</definedName>
    <definedName name="DPA_2201">'Leverage &amp; TLAC Leverage Ratios'!$H$104</definedName>
    <definedName name="DPA_2202">'Leverage &amp; TLAC Leverage Ratios'!#REF!</definedName>
    <definedName name="DPA_2203">'Leverage &amp; TLAC Leverage Ratios'!$H$105</definedName>
    <definedName name="DPA_2204">'Leverage &amp; TLAC Leverage Ratios'!#REF!</definedName>
    <definedName name="DPA_2205">'Leverage &amp; TLAC Leverage Ratios'!$H$106</definedName>
    <definedName name="DPA_2206">'Leverage &amp; TLAC Leverage Ratios'!$J$104</definedName>
    <definedName name="DPA_2207">'Leverage &amp; TLAC Leverage Ratios'!#REF!</definedName>
    <definedName name="DPA_2208">'Leverage &amp; TLAC Leverage Ratios'!$J$105</definedName>
    <definedName name="DPA_2209">'Leverage &amp; TLAC Leverage Ratios'!#REF!</definedName>
    <definedName name="DPA_2210">'Leverage &amp; TLAC Leverage Ratios'!$J$106</definedName>
    <definedName name="DPA_2211">'Leverage &amp; TLAC Leverage Ratios'!$L$104</definedName>
    <definedName name="DPA_2212">'Leverage &amp; TLAC Leverage Ratios'!#REF!</definedName>
    <definedName name="DPA_2213">'Leverage &amp; TLAC Leverage Ratios'!$L$105</definedName>
    <definedName name="DPA_2214">'Leverage &amp; TLAC Leverage Ratios'!#REF!</definedName>
    <definedName name="DPA_2215">'Leverage &amp; TLAC Leverage Ratios'!$L$106</definedName>
    <definedName name="DPA_2216">'Leverage &amp; TLAC Leverage Ratios'!$N$104</definedName>
    <definedName name="DPA_2217">'Leverage &amp; TLAC Leverage Ratios'!#REF!</definedName>
    <definedName name="DPA_2218">'Leverage &amp; TLAC Leverage Ratios'!$N$105</definedName>
    <definedName name="DPA_2219">'Leverage &amp; TLAC Leverage Ratios'!#REF!</definedName>
    <definedName name="DPA_2220">'Leverage &amp; TLAC Leverage Ratios'!$N$106</definedName>
    <definedName name="DPA_2221">'Leverage &amp; TLAC Leverage Ratios'!$N$108</definedName>
    <definedName name="DPA_2222">'Leverage &amp; TLAC Leverage Ratios'!$N$110</definedName>
    <definedName name="DPA_22222222">#REF!</definedName>
    <definedName name="DPA_2223">'Leverage &amp; TLAC Leverage Ratios'!$N$111</definedName>
    <definedName name="DPA_2224">'Leverage &amp; TLAC Leverage Ratios'!$N$112</definedName>
    <definedName name="ExpenseNP">#REF!</definedName>
    <definedName name="f" hidden="1">#REF!</definedName>
    <definedName name="f_2" hidden="1">#REF!</definedName>
    <definedName name="fffff" hidden="1">#REF!</definedName>
    <definedName name="fffff2" hidden="1">#REF!</definedName>
    <definedName name="FICode">#REF!</definedName>
    <definedName name="FileLinks">#REF!</definedName>
    <definedName name="FT15.Areas">#REF!</definedName>
    <definedName name="FT15.ICS.NLSegm">#REF!</definedName>
    <definedName name="FT15.IndexSheet">#REF!</definedName>
    <definedName name="FT15.LSegm">#REF!</definedName>
    <definedName name="FT15.ReportingPhases">#REF!</definedName>
    <definedName name="FT15.ReportingUnits">#REF!</definedName>
    <definedName name="FT15.SpecificCurrencies">#REF!</definedName>
    <definedName name="helen">#N/A</definedName>
    <definedName name="hj">#REF!</definedName>
    <definedName name="ICS.Market.Corr">#REF!</definedName>
    <definedName name="Insurer">#REF!</definedName>
    <definedName name="karen">#N/A</definedName>
    <definedName name="Lapse_Risk_A">#REF!</definedName>
    <definedName name="Lapse_Risk_B">#REF!</definedName>
    <definedName name="Lapse_Risk_C">#REF!</definedName>
    <definedName name="Lapse_Risk_D">#REF!</definedName>
    <definedName name="LapseSupport">#REF!</definedName>
    <definedName name="LapseSupportNP">#REF!</definedName>
    <definedName name="line_A_2B">#REF!</definedName>
    <definedName name="line_B_2B">#REF!</definedName>
    <definedName name="line_C_2B">#REF!</definedName>
    <definedName name="line_D_2B">#REF!</definedName>
    <definedName name="line_E_2B">#REF!</definedName>
    <definedName name="line_F_2B">#REF!</definedName>
    <definedName name="line_G_2B">#REF!</definedName>
    <definedName name="line_L">#REF!</definedName>
    <definedName name="line_M">#REF!</definedName>
    <definedName name="line_p">#REF!</definedName>
    <definedName name="line_U">#REF!</definedName>
    <definedName name="line_V">#REF!</definedName>
    <definedName name="LongevityNP">#REF!</definedName>
    <definedName name="LYTB">#REF!</definedName>
    <definedName name="MODEL">#REF!</definedName>
    <definedName name="morb_index">MATCH(#REF!,#REF!,1)</definedName>
    <definedName name="morb_req_comp">#REF!</definedName>
    <definedName name="mort_index">MATCH(#REF!,#REF!,1)</definedName>
    <definedName name="mort_req_comp">#REF!+#REF!</definedName>
    <definedName name="MortalityNP">#REF!</definedName>
    <definedName name="nancy">MATCH(#REF!,#REF!,1)</definedName>
    <definedName name="NewLinks">#REF!</definedName>
    <definedName name="NonLapseSupport">#REF!</definedName>
    <definedName name="NonLapseSupportNP">#REF!</definedName>
    <definedName name="PAGE1000">#REF!</definedName>
    <definedName name="PAGE1001">#REF!</definedName>
    <definedName name="PAGE1002">#REF!</definedName>
    <definedName name="PAGE1010">#REF!</definedName>
    <definedName name="PAGE1020">#REF!</definedName>
    <definedName name="PAGE1030">#REF!</definedName>
    <definedName name="PAGE1040">#REF!</definedName>
    <definedName name="PAGE1070">#REF!</definedName>
    <definedName name="PAGE1081">#REF!</definedName>
    <definedName name="PAGE2045">#REF!</definedName>
    <definedName name="PAGE2050">#REF!</definedName>
    <definedName name="PAGE2056">#REF!</definedName>
    <definedName name="PAGE2071">#REF!</definedName>
    <definedName name="PAGE3050">#REF!</definedName>
    <definedName name="PAGE4011">#REF!</definedName>
    <definedName name="PAGE4030">#REF!</definedName>
    <definedName name="PAGE4040">#REF!</definedName>
    <definedName name="PAGE4041">#REF!</definedName>
    <definedName name="PAGE4042">#REF!</definedName>
    <definedName name="PAGE4043">#REF!</definedName>
    <definedName name="PAGE4044">#REF!</definedName>
    <definedName name="PAGE5041">#REF!</definedName>
    <definedName name="PAGE5051">#REF!</definedName>
    <definedName name="PAGE5053">#REF!</definedName>
    <definedName name="PAGE5060">#REF!</definedName>
    <definedName name="PAGE5061">#REF!</definedName>
    <definedName name="PAGE5062">#REF!</definedName>
    <definedName name="PAGE5063">#REF!</definedName>
    <definedName name="PAGE5064">#REF!</definedName>
    <definedName name="PAGE5065">#REF!</definedName>
    <definedName name="PAGE5066">#REF!</definedName>
    <definedName name="PAGE5067">#REF!</definedName>
    <definedName name="PAGE5071">#REF!</definedName>
    <definedName name="PAGE6010">#REF!</definedName>
    <definedName name="PAGE6020">#REF!</definedName>
    <definedName name="PAGE6021">#REF!</definedName>
    <definedName name="PAGE6030">#REF!</definedName>
    <definedName name="PAGE7001">#REF!</definedName>
    <definedName name="PAGE7002">#REF!</definedName>
    <definedName name="PAGE7003">#REF!</definedName>
    <definedName name="PAGE7004">#REF!</definedName>
    <definedName name="PAGE7005">#REF!</definedName>
    <definedName name="PAGE7006">#REF!</definedName>
    <definedName name="PAGE7007">#REF!</definedName>
    <definedName name="PAGE7010">#REF!</definedName>
    <definedName name="PAGE7011">#REF!</definedName>
    <definedName name="PAGE7012">#REF!</definedName>
    <definedName name="PAGE7013">#REF!</definedName>
    <definedName name="PAGE7020">#REF!</definedName>
    <definedName name="PAGE7021">#REF!</definedName>
    <definedName name="PAGE7022">#REF!</definedName>
    <definedName name="PAGE7023">#REF!</definedName>
    <definedName name="PAGE7024">#REF!</definedName>
    <definedName name="PAGE7030">#REF!</definedName>
    <definedName name="PAGE7031">#REF!</definedName>
    <definedName name="PAGE7032">#REF!</definedName>
    <definedName name="PAGE7035">#REF!</definedName>
    <definedName name="PAGE7036">#REF!</definedName>
    <definedName name="PAGE7037">#REF!</definedName>
    <definedName name="PAGE7038">#REF!</definedName>
    <definedName name="PAGE7039">#REF!</definedName>
    <definedName name="PAGE7050">#REF!</definedName>
    <definedName name="PAGE7060">#REF!</definedName>
    <definedName name="PAGES">#REF!</definedName>
    <definedName name="PrincipalLossAbsorbency">#REF!</definedName>
    <definedName name="PriorLinks">#REF!</definedName>
    <definedName name="Quarter">#REF!</definedName>
    <definedName name="Ratio_and_ACM_Calculation">#REF!</definedName>
    <definedName name="renee">#N/A</definedName>
    <definedName name="RetrieveDate">#REF!</definedName>
    <definedName name="RF20200101">#REF!</definedName>
    <definedName name="RF20200103">#REF!</definedName>
    <definedName name="RF20200201">#REF!</definedName>
    <definedName name="RF20200203">#REF!</definedName>
    <definedName name="RF20200301">#REF!</definedName>
    <definedName name="RF20200303">#REF!</definedName>
    <definedName name="RF20200401">#REF!</definedName>
    <definedName name="RF20200403">#REF!</definedName>
    <definedName name="RF20200501">#REF!</definedName>
    <definedName name="RF20200503">#REF!</definedName>
    <definedName name="RF20200601">#REF!</definedName>
    <definedName name="RF20200603">#REF!</definedName>
    <definedName name="RF20200701">#REF!</definedName>
    <definedName name="RF20200703">#REF!</definedName>
    <definedName name="RF20200801">#REF!</definedName>
    <definedName name="RF20200803">#REF!</definedName>
    <definedName name="RF20200901">#REF!</definedName>
    <definedName name="RF20200903">#REF!</definedName>
    <definedName name="RF20201001">#REF!</definedName>
    <definedName name="RF20201003">#REF!</definedName>
    <definedName name="RF20201101">#REF!</definedName>
    <definedName name="RF20201103">#REF!</definedName>
    <definedName name="RF20201201">#REF!</definedName>
    <definedName name="RF20201203">#REF!</definedName>
    <definedName name="RF20201301">#REF!</definedName>
    <definedName name="RF20201303">#REF!</definedName>
    <definedName name="RF20201401">#REF!</definedName>
    <definedName name="RF20201403">#REF!</definedName>
    <definedName name="RF20201501">#REF!</definedName>
    <definedName name="RF20201503">#REF!</definedName>
    <definedName name="RF20201601">#REF!</definedName>
    <definedName name="RF20201603">#REF!</definedName>
    <definedName name="RF20202101">#REF!</definedName>
    <definedName name="RF20202103">#REF!</definedName>
    <definedName name="RF20202801">#REF!</definedName>
    <definedName name="RF20202803">#REF!</definedName>
    <definedName name="RF20202901">#REF!</definedName>
    <definedName name="RF20202903">#REF!</definedName>
    <definedName name="RF20203001">#REF!</definedName>
    <definedName name="RF20203003">#REF!</definedName>
    <definedName name="RF20203101">#REF!</definedName>
    <definedName name="RF20203103">#REF!</definedName>
    <definedName name="RF20204001">#REF!</definedName>
    <definedName name="RF20204003">#REF!</definedName>
    <definedName name="RF20204101">#REF!</definedName>
    <definedName name="RF20204103">#REF!</definedName>
    <definedName name="RF20204201">#REF!</definedName>
    <definedName name="RF20204203">#REF!</definedName>
    <definedName name="RF20204301">#REF!</definedName>
    <definedName name="RF20204303">#REF!</definedName>
    <definedName name="RF20204401">#REF!</definedName>
    <definedName name="RF20204403">#REF!</definedName>
    <definedName name="RF20204501">#REF!</definedName>
    <definedName name="RF20204503">#REF!</definedName>
    <definedName name="RF20204901">#REF!</definedName>
    <definedName name="RF20204903">#REF!</definedName>
    <definedName name="RF20208901">#REF!</definedName>
    <definedName name="RF20208903">#REF!</definedName>
    <definedName name="sdas">#REF!</definedName>
    <definedName name="sds">#REF!</definedName>
    <definedName name="SFF">#REF!</definedName>
    <definedName name="SourceRange">#REF!</definedName>
    <definedName name="SourceSheet">#REF!</definedName>
    <definedName name="Termination">#REF!</definedName>
    <definedName name="TerminationNP">#REF!</definedName>
    <definedName name="test">#REF!</definedName>
    <definedName name="TimePeriod">#REF!</definedName>
    <definedName name="US_FX">#REF!</definedName>
    <definedName name="Validation">#REF!</definedName>
    <definedName name="Version">#REF!</definedName>
    <definedName name="ww">#REF!</definedName>
    <definedName name="Year">#REF!</definedName>
    <definedName name="Zone_impres_M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8" i="3" l="1"/>
  <c r="L93" i="3"/>
  <c r="H81" i="3"/>
  <c r="H56" i="3"/>
  <c r="L45" i="3"/>
  <c r="L46" i="3"/>
  <c r="J18" i="3"/>
  <c r="H18" i="3"/>
  <c r="L90" i="3" l="1"/>
  <c r="L95" i="3" l="1"/>
  <c r="N106" i="3" l="1"/>
  <c r="L106" i="3"/>
  <c r="J106" i="3"/>
  <c r="H106" i="3"/>
  <c r="L96" i="3" l="1"/>
  <c r="L91" i="3"/>
  <c r="N112" i="3"/>
  <c r="H28" i="3" s="1"/>
  <c r="L55" i="3"/>
  <c r="L54" i="3"/>
  <c r="L53" i="3"/>
  <c r="L52" i="3"/>
  <c r="L51" i="3"/>
  <c r="L50" i="3"/>
  <c r="L49" i="3"/>
  <c r="L48" i="3"/>
  <c r="L47" i="3"/>
  <c r="L44" i="3"/>
  <c r="L43" i="3"/>
  <c r="L42" i="3"/>
  <c r="L41" i="3"/>
  <c r="P36" i="3"/>
  <c r="N36" i="3"/>
  <c r="L56" i="3" l="1"/>
  <c r="H97" i="3"/>
  <c r="L97" i="3" s="1"/>
  <c r="H24" i="3" s="1"/>
  <c r="H92" i="3"/>
  <c r="L92" i="3" s="1"/>
  <c r="H23" i="3" s="1"/>
  <c r="H29" i="3" l="1"/>
  <c r="H59" i="3" s="1"/>
  <c r="H67" i="3" l="1"/>
  <c r="H61" i="3"/>
</calcChain>
</file>

<file path=xl/sharedStrings.xml><?xml version="1.0" encoding="utf-8"?>
<sst xmlns="http://schemas.openxmlformats.org/spreadsheetml/2006/main" count="165" uniqueCount="147">
  <si>
    <r>
      <t xml:space="preserve">Protected B                                               </t>
    </r>
    <r>
      <rPr>
        <sz val="10"/>
        <rFont val="Arial"/>
        <family val="2"/>
      </rPr>
      <t>when completed</t>
    </r>
  </si>
  <si>
    <t>Quarterly Return (Assurance Attestation)</t>
  </si>
  <si>
    <t>Identification</t>
  </si>
  <si>
    <t>Financial Institution Name:</t>
  </si>
  <si>
    <t>OSFI Identification Code:</t>
  </si>
  <si>
    <t>Period Ending Date:</t>
  </si>
  <si>
    <t>Contact person</t>
  </si>
  <si>
    <t xml:space="preserve">Name: </t>
  </si>
  <si>
    <t>Title:</t>
  </si>
  <si>
    <t xml:space="preserve">Telephone: </t>
  </si>
  <si>
    <t xml:space="preserve">Email: </t>
  </si>
  <si>
    <t>i) accurate and complete, and have been prepared in accordance with the LR and related instructions.</t>
  </si>
  <si>
    <t>Explanation if (ii) is selected:</t>
  </si>
  <si>
    <t>Name (Please Print)</t>
  </si>
  <si>
    <t>Signature</t>
  </si>
  <si>
    <t xml:space="preserve">Attestation for: </t>
  </si>
  <si>
    <t>Line</t>
  </si>
  <si>
    <t>Attestation Requirement</t>
  </si>
  <si>
    <t>Leverage Ratio</t>
  </si>
  <si>
    <t>All except CAT III</t>
  </si>
  <si>
    <t>TLAC Leverage Ratio</t>
  </si>
  <si>
    <t>D-SIBs</t>
  </si>
  <si>
    <t>i) operating as designed and are effective in ensuring the completeness and accuracy of the report.</t>
  </si>
  <si>
    <t>ii) not operating as designed and/or are not effective in ensuring the completeness and accuracy of the report.</t>
  </si>
  <si>
    <t xml:space="preserve">This form serves as a Leverage Requirement return for all federally regulated deposit-taking institutions except Category III institutions.  </t>
  </si>
  <si>
    <t>For more information see www.osfi-bsif.gc.ca or the Leverage Requirements Return guideline.</t>
  </si>
  <si>
    <t>Submit the completed return to OSFI via the Regulatory Reporting System Secure Site.</t>
  </si>
  <si>
    <t>Office of the Superintendent of Financial Institutions Canada</t>
  </si>
  <si>
    <t>LEVERAGE REQUIREMENTS RETURN</t>
  </si>
  <si>
    <t>(Canadian Dollars in thousands)</t>
  </si>
  <si>
    <t>Section 1 - Leverage Ratio calculation</t>
  </si>
  <si>
    <t>Accounting balance sheet value</t>
  </si>
  <si>
    <t>Gross value (assuming no netting or CRM)</t>
  </si>
  <si>
    <t>1. On-balance Sheet Assets</t>
  </si>
  <si>
    <t>On-balance sheet assets - for purposes of the Leverage Ratio</t>
  </si>
  <si>
    <t xml:space="preserve">Derivatives </t>
  </si>
  <si>
    <t xml:space="preserve">Securities financing transactions </t>
  </si>
  <si>
    <t>Receivables for cash variation margin provided in derivatives transactions</t>
  </si>
  <si>
    <t>Exempted CCP leg of client-cleared trade exposures (initial margin)</t>
  </si>
  <si>
    <t>Securities received in a SFT that are recognized as an asset</t>
  </si>
  <si>
    <t>Asset amounts deducted in determining Basel III “all-in” Tier 1 capital</t>
  </si>
  <si>
    <t>Securitized assets meeting SRT criteria</t>
  </si>
  <si>
    <t>On-balance sheet assets - excluding derivatives and SFTs</t>
  </si>
  <si>
    <t>Memo Items: Adjustment  for SFT sale accounting transactions</t>
  </si>
  <si>
    <t>2. Derivatives Exposure</t>
  </si>
  <si>
    <t>Derivatives not covered by an eligible bilateral netting contract</t>
  </si>
  <si>
    <t>AA from Section 2</t>
  </si>
  <si>
    <t>Derivatives covered by an eligible bilateral netting contract</t>
  </si>
  <si>
    <t>BB from Section 2</t>
  </si>
  <si>
    <t>RC of exempted leg of client-cleared trade exposure</t>
  </si>
  <si>
    <t>PFE of exempted leg of client-cleared trade exposure</t>
  </si>
  <si>
    <t>Placeholder</t>
  </si>
  <si>
    <t>Net notional exposure for written credit derivatives</t>
  </si>
  <si>
    <t>CC from Section 2</t>
  </si>
  <si>
    <t>Total Derivative Exposures</t>
  </si>
  <si>
    <t>Notional Amount</t>
  </si>
  <si>
    <t>Adjusted gross SFT assets (after permissible netting)</t>
  </si>
  <si>
    <t>Counterparty exposure</t>
  </si>
  <si>
    <t>3. Securities Financing Transactions</t>
  </si>
  <si>
    <t>SFT agent transactions</t>
  </si>
  <si>
    <t>All other SFTs  (after adjusting for sale accounting transactions)</t>
  </si>
  <si>
    <t>Total SFT Exposure</t>
  </si>
  <si>
    <t>Memo Item: SFT exposures to QCCPs from client-cleared transactions</t>
  </si>
  <si>
    <t>Credit Conversion Factor (CCF)</t>
  </si>
  <si>
    <t>Exposure after CCF</t>
  </si>
  <si>
    <t>4. Off Balance Sheet Items</t>
  </si>
  <si>
    <r>
      <t>Unconditionally cancellable commitments</t>
    </r>
    <r>
      <rPr>
        <sz val="8"/>
        <color rgb="FFFF0000"/>
        <rFont val="Arial"/>
        <family val="2"/>
      </rPr>
      <t xml:space="preserve"> </t>
    </r>
    <r>
      <rPr>
        <sz val="8"/>
        <color theme="1"/>
        <rFont val="Arial"/>
        <family val="2"/>
      </rPr>
      <t>- 10% CCF</t>
    </r>
  </si>
  <si>
    <t xml:space="preserve">Commitments (regardless of the maturity of the underlying facility) - 40% CCF </t>
  </si>
  <si>
    <t>Eligible servicer cash advances or facilities - 10% CCF</t>
  </si>
  <si>
    <t xml:space="preserve">Securitization liquidity facilities (externally rated) - 100% CCF </t>
  </si>
  <si>
    <t>Undrawn securitization commitments to fund acquisition of assets - 40% CCF</t>
  </si>
  <si>
    <t>Undrawn balances of credit card and charge card exposures - 25% CCF</t>
  </si>
  <si>
    <t>Other off balance sheet securitization exposures - 100% CCF</t>
  </si>
  <si>
    <t>Direct credit substitutes - 100% CCF</t>
  </si>
  <si>
    <t>Forward asset purchases - 100% CCF</t>
  </si>
  <si>
    <t>Forward forward deposits - 100% CCF</t>
  </si>
  <si>
    <t>Partly paid shares and securities - 100% CCF</t>
  </si>
  <si>
    <t>Transaction-related contingent items - 50% CCF</t>
  </si>
  <si>
    <t>Note issuance facilities and revolving underwriting facilities - 50% CCF</t>
  </si>
  <si>
    <t>Short-term self-liquidating trade letters of credit - 20% CCF</t>
  </si>
  <si>
    <t>Unsettled financial asset purchases</t>
  </si>
  <si>
    <t>Total Off Balance Sheet exposures</t>
  </si>
  <si>
    <t>5. Leverage Ratio and TLAC Leverage Ratio</t>
  </si>
  <si>
    <t xml:space="preserve">Total Exposures </t>
  </si>
  <si>
    <t>Tier 1 Capital</t>
  </si>
  <si>
    <t>Leverage Ratio (%)</t>
  </si>
  <si>
    <t>LR DSIB Buffer (%)</t>
  </si>
  <si>
    <t>Authorized Leverage Ratio (%)</t>
  </si>
  <si>
    <t>Institution's Internal Board Target Leverage Ratio (%)</t>
  </si>
  <si>
    <t>Institution's Internal Management Target Leverage Ratio (%)</t>
  </si>
  <si>
    <t>TLAC Available</t>
  </si>
  <si>
    <t>TLAC Leverage Ratio (%)</t>
  </si>
  <si>
    <t>Minimum TLAC Leverage Ratio  (%)</t>
  </si>
  <si>
    <t>Institution's Internal Board Target TLAC Leverage Ratio (%)</t>
  </si>
  <si>
    <t>Institution's Internal Management Target TLAC Leverage Ratio (%)</t>
  </si>
  <si>
    <t>6. Reconcilation to the accounting balance sheet</t>
  </si>
  <si>
    <t>On-balance sheet assets - as per consolidated balance sheet for accounting purposes</t>
  </si>
  <si>
    <t>Assets related to deconsolidated subsidiaries</t>
  </si>
  <si>
    <t>Investment in deconsolidated subsidiaries</t>
  </si>
  <si>
    <t>Balances due from deconsolidated subsidiaries</t>
  </si>
  <si>
    <t>Cash payables/receivables not offset for trade date accounting</t>
  </si>
  <si>
    <t>On-balance sheet assets - for purposes of the Leverage Ratio - Accounting value</t>
  </si>
  <si>
    <t>Section 2 - Derivative Exposure Calculation</t>
  </si>
  <si>
    <t>Replacement cost, notional amounts, and add-on for potential future exposure (PFE)</t>
  </si>
  <si>
    <t>1. Financial and credit derivatives</t>
  </si>
  <si>
    <t>Credit Derivative Contracts</t>
  </si>
  <si>
    <t>Financial Derivative Contracts</t>
  </si>
  <si>
    <t>Total Contracts</t>
  </si>
  <si>
    <t>(A) Single derivative exposure not covered by an eligible netting contract</t>
  </si>
  <si>
    <t>(i) Replacement cost</t>
  </si>
  <si>
    <t xml:space="preserve">(ii) Notional amounts </t>
  </si>
  <si>
    <t>PFE</t>
  </si>
  <si>
    <t>(iv) Single derivative exposure</t>
  </si>
  <si>
    <t>AA - Report in Section 1</t>
  </si>
  <si>
    <t xml:space="preserve">(B) Derivative exposure covered by an eligible netting contract </t>
  </si>
  <si>
    <t>(ii) Notional amounts</t>
  </si>
  <si>
    <t>(v) Exposure for netted derivatives</t>
  </si>
  <si>
    <t>BB - Report in Section 1</t>
  </si>
  <si>
    <t>2. Additional information and treatment for credit derivatives</t>
  </si>
  <si>
    <t>(A) PFE calculation for all credit derivatives</t>
  </si>
  <si>
    <t>Single Derivatives</t>
  </si>
  <si>
    <t>Derivatives Eligible for Netting</t>
  </si>
  <si>
    <t>Protection Buyer</t>
  </si>
  <si>
    <t>Protection Seller</t>
  </si>
  <si>
    <t>(i) Total return swaps</t>
  </si>
  <si>
    <t>(ii) Total Credit default swaps</t>
  </si>
  <si>
    <t>(iii) Total PFE</t>
  </si>
  <si>
    <t>(B) Cash instrument equivalency</t>
  </si>
  <si>
    <t>(i) Total written credit derivatives - notional</t>
  </si>
  <si>
    <t>(ii) Eligible offsets:</t>
  </si>
  <si>
    <t>Fair value adjustment to Tier 1</t>
  </si>
  <si>
    <t>Eligible purchased credit derivatives</t>
  </si>
  <si>
    <t>(iii) Net notional exposure for written credit derivative</t>
  </si>
  <si>
    <t>CC - Report in Section 1</t>
  </si>
  <si>
    <t>Leverage Requirements Return (LRR)</t>
  </si>
  <si>
    <t>Senior Management Attestation (OSFI996)</t>
  </si>
  <si>
    <t>I hereby confirm that I have read and understand the Leverage Requirements (LR) and related instructions issued by the Office of the Superintendent of Financial Institutions.  I confirm that this report together with the ratios checked in the table below are:</t>
  </si>
  <si>
    <t>(Please insert an 'X' in the cell to the left of the statement(s) you are attesting below. Select either (i) or (ii), and (iii).)</t>
  </si>
  <si>
    <t>iii) as indicated above, and submitted to OSFI including an attachment (for example, signature, summary of unadjusted errors).</t>
  </si>
  <si>
    <r>
      <t>Opinion of Internal Auditor</t>
    </r>
    <r>
      <rPr>
        <sz val="8"/>
        <rFont val="Arial"/>
        <family val="2"/>
      </rPr>
      <t xml:space="preserve"> </t>
    </r>
    <r>
      <rPr>
        <b/>
        <sz val="7"/>
        <rFont val="Arial"/>
        <family val="2"/>
      </rPr>
      <t>(to be signed at a minimum once every three years)</t>
    </r>
    <r>
      <rPr>
        <b/>
        <sz val="12"/>
        <rFont val="Arial"/>
        <family val="2"/>
      </rPr>
      <t xml:space="preserve"> (OSFI976)</t>
    </r>
  </si>
  <si>
    <t>Internal Audit or their delegate have reviewed the effectiveness of the processes and internal controls in place for the Leverage Requirements Return including the related systems and models. Based on that review, the processes and internal controls as at ___________are:</t>
  </si>
  <si>
    <t>iii) as indicated above, and submitted to OSFI including an attachment (for example, signature, auditor's report).</t>
  </si>
  <si>
    <t>Opinion of External Auditor (OSFI1024)</t>
  </si>
  <si>
    <r>
      <t xml:space="preserve">Reasonable assurance was obtained as to whether the subject matter information is free from material misstatement. In the external auditor's opinion, the subject matter information as at _____ is:
</t>
    </r>
    <r>
      <rPr>
        <i/>
        <sz val="9"/>
        <rFont val="Arial"/>
        <family val="2"/>
      </rPr>
      <t xml:space="preserve">
</t>
    </r>
  </si>
  <si>
    <t>i) prepared, in all material respects, in accordance with applicable criteria.</t>
  </si>
  <si>
    <t>ii) not prepared, in all material respects, in accordance with applicable criteria.</t>
  </si>
  <si>
    <t xml:space="preserve">ii) submitted to OSFI but I am unable to attest that they are prepared in accordance with the LR and related instructions.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</si>
</sst>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
    <numFmt numFmtId="166" formatCode="_-* #,##0_-;\-* #,##0_-;_-* &quot;-&quot;??_-;_-@_-"/>
  </numFmts>
  <fonts count="26" x14ac:knownFonts="1">
    <font>
      <sz val="8"/>
      <color theme="1"/>
      <name val="Arial"/>
      <family val="2"/>
    </font>
    <font>
      <sz val="11"/>
      <color theme="1"/>
      <name val="Calibri"/>
      <family val="2"/>
      <scheme val="minor"/>
    </font>
    <font>
      <sz val="10"/>
      <name val="Arial"/>
      <family val="2"/>
    </font>
    <font>
      <sz val="8"/>
      <color theme="1"/>
      <name val="Arial"/>
      <family val="2"/>
    </font>
    <font>
      <sz val="7"/>
      <color theme="1"/>
      <name val="Arial"/>
      <family val="2"/>
    </font>
    <font>
      <sz val="8"/>
      <name val="Arial"/>
      <family val="2"/>
    </font>
    <font>
      <b/>
      <sz val="10"/>
      <color theme="1"/>
      <name val="Arial"/>
      <family val="2"/>
    </font>
    <font>
      <b/>
      <sz val="8"/>
      <color theme="1"/>
      <name val="Arial"/>
      <family val="2"/>
    </font>
    <font>
      <b/>
      <sz val="7"/>
      <color theme="1"/>
      <name val="Arial"/>
      <family val="2"/>
    </font>
    <font>
      <sz val="6"/>
      <color theme="1"/>
      <name val="Arial"/>
      <family val="2"/>
    </font>
    <font>
      <sz val="8"/>
      <color rgb="FFFF0000"/>
      <name val="Arial"/>
      <family val="2"/>
    </font>
    <font>
      <b/>
      <sz val="10"/>
      <name val="Arial"/>
      <family val="2"/>
    </font>
    <font>
      <strike/>
      <sz val="8"/>
      <color theme="1"/>
      <name val="Arial"/>
      <family val="2"/>
    </font>
    <font>
      <sz val="8"/>
      <color rgb="FF000000"/>
      <name val="Arial"/>
      <family val="2"/>
    </font>
    <font>
      <b/>
      <sz val="7"/>
      <name val="Arial"/>
      <family val="2"/>
    </font>
    <font>
      <sz val="7"/>
      <name val="Arial"/>
      <family val="2"/>
    </font>
    <font>
      <b/>
      <sz val="8"/>
      <name val="Arial"/>
      <family val="2"/>
    </font>
    <font>
      <sz val="10"/>
      <name val="Helv"/>
    </font>
    <font>
      <b/>
      <sz val="12"/>
      <name val="Arial"/>
      <family val="2"/>
    </font>
    <font>
      <b/>
      <sz val="18"/>
      <name val="Arial"/>
      <family val="2"/>
    </font>
    <font>
      <sz val="12"/>
      <name val="Arial"/>
      <family val="2"/>
    </font>
    <font>
      <sz val="11"/>
      <name val="Calibri"/>
      <family val="2"/>
      <scheme val="minor"/>
    </font>
    <font>
      <i/>
      <sz val="9"/>
      <name val="Arial"/>
      <family val="2"/>
    </font>
    <font>
      <i/>
      <sz val="10"/>
      <name val="Arial"/>
      <family val="2"/>
    </font>
    <font>
      <b/>
      <sz val="11"/>
      <name val="Calibri"/>
      <family val="2"/>
      <scheme val="minor"/>
    </font>
    <font>
      <b/>
      <i/>
      <sz val="10"/>
      <name val="Calibri"/>
      <family val="2"/>
      <scheme val="minor"/>
    </font>
  </fonts>
  <fills count="6">
    <fill>
      <patternFill patternType="none"/>
    </fill>
    <fill>
      <patternFill patternType="gray125"/>
    </fill>
    <fill>
      <patternFill patternType="solid">
        <fgColor theme="6" tint="0.59996337778862885"/>
        <bgColor indexed="64"/>
      </patternFill>
    </fill>
    <fill>
      <patternFill patternType="solid">
        <fgColor theme="0"/>
        <bgColor indexed="64"/>
      </patternFill>
    </fill>
    <fill>
      <patternFill patternType="solid">
        <fgColor theme="6" tint="0.59999389629810485"/>
        <bgColor indexed="64"/>
      </patternFill>
    </fill>
    <fill>
      <patternFill patternType="solid">
        <fgColor rgb="FFFFFFFF"/>
        <bgColor rgb="FF000000"/>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8"/>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rgb="FF000000"/>
      </bottom>
      <diagonal/>
    </border>
    <border>
      <left/>
      <right/>
      <top style="thin">
        <color rgb="FF000000"/>
      </top>
      <bottom/>
      <diagonal/>
    </border>
  </borders>
  <cellStyleXfs count="12">
    <xf numFmtId="0" fontId="0" fillId="0" borderId="0">
      <alignment vertical="center"/>
    </xf>
    <xf numFmtId="165" fontId="2" fillId="0" borderId="0">
      <alignment vertical="center"/>
    </xf>
    <xf numFmtId="0" fontId="4" fillId="0" borderId="0">
      <alignment horizontal="center" vertical="center"/>
    </xf>
    <xf numFmtId="165" fontId="5" fillId="2" borderId="0">
      <alignment vertical="center"/>
    </xf>
    <xf numFmtId="0" fontId="3" fillId="1" borderId="0">
      <alignment vertical="center"/>
    </xf>
    <xf numFmtId="49" fontId="6" fillId="0" borderId="0">
      <alignment vertical="center"/>
    </xf>
    <xf numFmtId="0" fontId="8" fillId="0" borderId="0">
      <alignment horizontal="right" vertical="center"/>
    </xf>
    <xf numFmtId="0" fontId="7" fillId="0" borderId="0">
      <alignment vertical="center"/>
    </xf>
    <xf numFmtId="0" fontId="9" fillId="0" borderId="0">
      <alignment vertical="center"/>
    </xf>
    <xf numFmtId="164" fontId="3" fillId="0" borderId="0" applyFont="0" applyFill="0" applyBorder="0" applyAlignment="0" applyProtection="0"/>
    <xf numFmtId="0" fontId="17" fillId="0" borderId="0"/>
    <xf numFmtId="0" fontId="1" fillId="0" borderId="0"/>
  </cellStyleXfs>
  <cellXfs count="185">
    <xf numFmtId="0" fontId="0" fillId="0" borderId="0" xfId="0">
      <alignment vertical="center"/>
    </xf>
    <xf numFmtId="0" fontId="4" fillId="0" borderId="1" xfId="2" applyBorder="1">
      <alignment horizontal="center" vertical="center"/>
    </xf>
    <xf numFmtId="49" fontId="6" fillId="0" borderId="0" xfId="5">
      <alignment vertical="center"/>
    </xf>
    <xf numFmtId="49" fontId="6" fillId="0" borderId="3" xfId="5" applyBorder="1" applyAlignment="1">
      <alignment vertical="top"/>
    </xf>
    <xf numFmtId="0" fontId="0" fillId="0" borderId="3" xfId="0" applyBorder="1">
      <alignment vertical="center"/>
    </xf>
    <xf numFmtId="0" fontId="0" fillId="0" borderId="4" xfId="0" applyBorder="1">
      <alignment vertical="center"/>
    </xf>
    <xf numFmtId="0" fontId="0" fillId="0" borderId="13" xfId="0" applyBorder="1">
      <alignment vertical="center"/>
    </xf>
    <xf numFmtId="0" fontId="4" fillId="0" borderId="4" xfId="2" applyBorder="1">
      <alignment horizontal="center" vertical="center"/>
    </xf>
    <xf numFmtId="0" fontId="0" fillId="0" borderId="12" xfId="0" applyBorder="1">
      <alignment vertical="center"/>
    </xf>
    <xf numFmtId="0" fontId="0" fillId="0" borderId="14" xfId="0" applyBorder="1">
      <alignment vertical="center"/>
    </xf>
    <xf numFmtId="0" fontId="4" fillId="0" borderId="11" xfId="2" applyBorder="1">
      <alignment horizontal="center" vertical="center"/>
    </xf>
    <xf numFmtId="0" fontId="4" fillId="0" borderId="10" xfId="2" applyBorder="1">
      <alignment horizontal="center" vertical="center"/>
    </xf>
    <xf numFmtId="0" fontId="3" fillId="1" borderId="9" xfId="4" applyBorder="1">
      <alignment vertical="center"/>
    </xf>
    <xf numFmtId="0" fontId="3" fillId="1" borderId="11" xfId="4" applyBorder="1">
      <alignment vertical="center"/>
    </xf>
    <xf numFmtId="0" fontId="3" fillId="1" borderId="6" xfId="4" applyBorder="1">
      <alignment vertical="center"/>
    </xf>
    <xf numFmtId="0" fontId="7" fillId="0" borderId="0" xfId="7">
      <alignment vertical="center"/>
    </xf>
    <xf numFmtId="0" fontId="7" fillId="0" borderId="9" xfId="7" applyBorder="1">
      <alignment vertical="center"/>
    </xf>
    <xf numFmtId="0" fontId="9" fillId="0" borderId="0" xfId="8">
      <alignment vertical="center"/>
    </xf>
    <xf numFmtId="0" fontId="0" fillId="0" borderId="10" xfId="0" applyBorder="1">
      <alignment vertical="center"/>
    </xf>
    <xf numFmtId="0" fontId="3" fillId="1" borderId="1" xfId="4" applyBorder="1">
      <alignment vertical="center"/>
    </xf>
    <xf numFmtId="49" fontId="11" fillId="0" borderId="0" xfId="5" applyFont="1">
      <alignment vertical="center"/>
    </xf>
    <xf numFmtId="0" fontId="12" fillId="0" borderId="11" xfId="0" applyFont="1" applyBorder="1">
      <alignment vertical="center"/>
    </xf>
    <xf numFmtId="164" fontId="0" fillId="0" borderId="1" xfId="9" applyFont="1" applyBorder="1" applyAlignment="1">
      <alignment vertical="center"/>
    </xf>
    <xf numFmtId="166" fontId="0" fillId="0" borderId="1" xfId="9" applyNumberFormat="1" applyFont="1" applyBorder="1" applyAlignment="1">
      <alignment vertical="center"/>
    </xf>
    <xf numFmtId="166" fontId="0" fillId="0" borderId="0" xfId="0" applyNumberFormat="1">
      <alignment vertical="center"/>
    </xf>
    <xf numFmtId="166" fontId="5" fillId="2" borderId="11" xfId="9" applyNumberFormat="1" applyFont="1" applyFill="1" applyBorder="1" applyAlignment="1">
      <alignment vertical="center"/>
    </xf>
    <xf numFmtId="0" fontId="0" fillId="0" borderId="2" xfId="0" applyBorder="1">
      <alignment vertical="center"/>
    </xf>
    <xf numFmtId="0" fontId="3" fillId="1" borderId="2" xfId="4" applyBorder="1">
      <alignment vertical="center"/>
    </xf>
    <xf numFmtId="49" fontId="6" fillId="0" borderId="2" xfId="5" applyBorder="1" applyAlignment="1">
      <alignment vertical="top"/>
    </xf>
    <xf numFmtId="0" fontId="0" fillId="0" borderId="5" xfId="0" applyBorder="1">
      <alignment vertical="center"/>
    </xf>
    <xf numFmtId="0" fontId="7" fillId="0" borderId="12" xfId="7" applyBorder="1">
      <alignment vertical="center"/>
    </xf>
    <xf numFmtId="0" fontId="0" fillId="0" borderId="9" xfId="0" applyBorder="1">
      <alignment vertical="center"/>
    </xf>
    <xf numFmtId="0" fontId="0" fillId="0" borderId="11" xfId="0" applyBorder="1">
      <alignment vertical="center"/>
    </xf>
    <xf numFmtId="166" fontId="3" fillId="1" borderId="1" xfId="9" applyNumberFormat="1" applyFill="1" applyBorder="1" applyAlignment="1">
      <alignment vertical="center"/>
    </xf>
    <xf numFmtId="166" fontId="0" fillId="0" borderId="1" xfId="0" applyNumberFormat="1" applyBorder="1">
      <alignment vertical="center"/>
    </xf>
    <xf numFmtId="0" fontId="4" fillId="3" borderId="10" xfId="2" applyFill="1" applyBorder="1">
      <alignment horizontal="center" vertical="center"/>
    </xf>
    <xf numFmtId="0" fontId="0" fillId="3" borderId="10" xfId="0" applyFill="1" applyBorder="1">
      <alignment vertical="center"/>
    </xf>
    <xf numFmtId="0" fontId="8" fillId="3" borderId="10" xfId="6" applyFill="1" applyBorder="1">
      <alignment horizontal="right" vertical="center"/>
    </xf>
    <xf numFmtId="0" fontId="0" fillId="3" borderId="9" xfId="0" applyFill="1" applyBorder="1">
      <alignment vertical="center"/>
    </xf>
    <xf numFmtId="0" fontId="0" fillId="3" borderId="11" xfId="0" applyFill="1" applyBorder="1">
      <alignment vertical="center"/>
    </xf>
    <xf numFmtId="0" fontId="0" fillId="3" borderId="3" xfId="0" applyFill="1" applyBorder="1" applyAlignment="1">
      <alignment horizontal="center" vertical="center" wrapText="1"/>
    </xf>
    <xf numFmtId="0" fontId="0" fillId="3" borderId="3" xfId="0" applyFill="1" applyBorder="1">
      <alignment vertical="center"/>
    </xf>
    <xf numFmtId="0" fontId="0" fillId="3" borderId="4" xfId="0" applyFill="1" applyBorder="1">
      <alignment vertical="center"/>
    </xf>
    <xf numFmtId="0" fontId="0" fillId="3" borderId="0" xfId="0" applyFill="1">
      <alignment vertical="center"/>
    </xf>
    <xf numFmtId="49" fontId="6" fillId="3" borderId="0" xfId="5" applyFill="1">
      <alignment vertical="center"/>
    </xf>
    <xf numFmtId="0" fontId="0" fillId="3" borderId="7" xfId="0" applyFill="1" applyBorder="1">
      <alignment vertical="center"/>
    </xf>
    <xf numFmtId="0" fontId="0" fillId="3" borderId="8" xfId="0" applyFill="1" applyBorder="1">
      <alignment vertical="center"/>
    </xf>
    <xf numFmtId="0" fontId="0" fillId="3" borderId="5" xfId="0" applyFill="1" applyBorder="1">
      <alignment vertical="center"/>
    </xf>
    <xf numFmtId="0" fontId="0" fillId="3" borderId="0" xfId="0" applyFill="1" applyAlignment="1">
      <alignment horizontal="center" vertical="center" wrapText="1"/>
    </xf>
    <xf numFmtId="0" fontId="0" fillId="3" borderId="15" xfId="0" applyFill="1" applyBorder="1">
      <alignment vertical="center"/>
    </xf>
    <xf numFmtId="0" fontId="8" fillId="3" borderId="11" xfId="6" applyFill="1" applyBorder="1">
      <alignment horizontal="right" vertical="center"/>
    </xf>
    <xf numFmtId="0" fontId="0" fillId="3" borderId="12" xfId="0" applyFill="1" applyBorder="1">
      <alignment vertical="center"/>
    </xf>
    <xf numFmtId="0" fontId="0" fillId="3" borderId="14" xfId="0" applyFill="1" applyBorder="1">
      <alignment vertical="center"/>
    </xf>
    <xf numFmtId="0" fontId="7" fillId="0" borderId="5" xfId="7" applyBorder="1">
      <alignment vertical="center"/>
    </xf>
    <xf numFmtId="0" fontId="0" fillId="3" borderId="1" xfId="0" applyFill="1" applyBorder="1">
      <alignment vertical="center"/>
    </xf>
    <xf numFmtId="0" fontId="14" fillId="0" borderId="13" xfId="6" applyFont="1" applyBorder="1">
      <alignment horizontal="right" vertical="center"/>
    </xf>
    <xf numFmtId="0" fontId="4" fillId="0" borderId="3" xfId="2" applyBorder="1">
      <alignment horizontal="center" vertical="center"/>
    </xf>
    <xf numFmtId="0" fontId="0" fillId="0" borderId="6" xfId="0" applyBorder="1">
      <alignment vertical="center"/>
    </xf>
    <xf numFmtId="0" fontId="14" fillId="0" borderId="10" xfId="6" applyFont="1" applyBorder="1">
      <alignment horizontal="right" vertical="center"/>
    </xf>
    <xf numFmtId="0" fontId="13" fillId="0" borderId="0" xfId="0" applyFont="1">
      <alignment vertical="center"/>
    </xf>
    <xf numFmtId="166" fontId="0" fillId="0" borderId="11" xfId="9" applyNumberFormat="1" applyFont="1" applyFill="1" applyBorder="1" applyAlignment="1">
      <alignment vertical="center"/>
    </xf>
    <xf numFmtId="0" fontId="5" fillId="0" borderId="9" xfId="0" applyFont="1" applyBorder="1">
      <alignment vertical="center"/>
    </xf>
    <xf numFmtId="166" fontId="0" fillId="0" borderId="9" xfId="9" applyNumberFormat="1" applyFont="1" applyBorder="1" applyAlignment="1">
      <alignment vertical="center"/>
    </xf>
    <xf numFmtId="164" fontId="0" fillId="0" borderId="9" xfId="9" applyFont="1" applyBorder="1" applyAlignment="1">
      <alignment vertical="center"/>
    </xf>
    <xf numFmtId="164" fontId="0" fillId="0" borderId="0" xfId="9" applyFont="1" applyBorder="1" applyAlignment="1">
      <alignment vertical="center"/>
    </xf>
    <xf numFmtId="0" fontId="0" fillId="0" borderId="0" xfId="0" applyAlignment="1">
      <alignment horizontal="center" vertical="center" wrapText="1"/>
    </xf>
    <xf numFmtId="0" fontId="0" fillId="0" borderId="10" xfId="0" applyBorder="1" applyAlignment="1">
      <alignment horizontal="center" vertical="center" wrapText="1"/>
    </xf>
    <xf numFmtId="166" fontId="3" fillId="0" borderId="11" xfId="9" applyNumberFormat="1" applyFill="1" applyBorder="1" applyAlignment="1">
      <alignment vertical="center"/>
    </xf>
    <xf numFmtId="166" fontId="0" fillId="0" borderId="11" xfId="9" applyNumberFormat="1" applyFont="1" applyBorder="1" applyAlignment="1">
      <alignment vertical="center"/>
    </xf>
    <xf numFmtId="164" fontId="0" fillId="0" borderId="11" xfId="9" applyFont="1" applyBorder="1" applyAlignment="1">
      <alignment vertical="center"/>
    </xf>
    <xf numFmtId="49" fontId="6" fillId="0" borderId="0" xfId="5" applyAlignment="1">
      <alignment vertical="top"/>
    </xf>
    <xf numFmtId="0" fontId="4" fillId="0" borderId="0" xfId="2">
      <alignment horizontal="center" vertical="center"/>
    </xf>
    <xf numFmtId="0" fontId="0" fillId="4" borderId="1" xfId="0" applyFill="1" applyBorder="1">
      <alignment vertical="center"/>
    </xf>
    <xf numFmtId="0" fontId="0" fillId="0" borderId="8" xfId="0" applyBorder="1">
      <alignment vertical="center"/>
    </xf>
    <xf numFmtId="0" fontId="4" fillId="0" borderId="1" xfId="0" applyFont="1" applyBorder="1" applyAlignment="1">
      <alignment horizontal="center" vertical="center"/>
    </xf>
    <xf numFmtId="49" fontId="6" fillId="0" borderId="4" xfId="5" applyBorder="1" applyAlignment="1">
      <alignment vertical="top"/>
    </xf>
    <xf numFmtId="164" fontId="0" fillId="0" borderId="1" xfId="9" applyFont="1" applyFill="1" applyBorder="1" applyAlignment="1">
      <alignment vertical="center"/>
    </xf>
    <xf numFmtId="0" fontId="5" fillId="0" borderId="10" xfId="0" applyFont="1" applyBorder="1">
      <alignment vertical="center"/>
    </xf>
    <xf numFmtId="0" fontId="5" fillId="0" borderId="11" xfId="0" applyFont="1" applyBorder="1">
      <alignment vertical="center"/>
    </xf>
    <xf numFmtId="164" fontId="0" fillId="0" borderId="4" xfId="9" applyFont="1" applyFill="1" applyBorder="1" applyAlignment="1">
      <alignment vertical="center"/>
    </xf>
    <xf numFmtId="164" fontId="0" fillId="0" borderId="14" xfId="9" applyFont="1" applyFill="1" applyBorder="1" applyAlignment="1">
      <alignment vertical="center"/>
    </xf>
    <xf numFmtId="0" fontId="5" fillId="0" borderId="12" xfId="0" applyFont="1" applyBorder="1">
      <alignment vertical="center"/>
    </xf>
    <xf numFmtId="0" fontId="5" fillId="0" borderId="6" xfId="0" applyFont="1" applyBorder="1">
      <alignment vertical="center"/>
    </xf>
    <xf numFmtId="164" fontId="5" fillId="0" borderId="1" xfId="9" applyFont="1" applyFill="1" applyBorder="1" applyAlignment="1">
      <alignment vertical="center"/>
    </xf>
    <xf numFmtId="0" fontId="5" fillId="0" borderId="0" xfId="0" applyFont="1">
      <alignment vertical="center"/>
    </xf>
    <xf numFmtId="0" fontId="15" fillId="0" borderId="1" xfId="2" applyFont="1" applyBorder="1">
      <alignment horizontal="center" vertical="center"/>
    </xf>
    <xf numFmtId="0" fontId="15" fillId="0" borderId="4" xfId="2" applyFont="1" applyBorder="1">
      <alignment horizontal="center" vertical="center"/>
    </xf>
    <xf numFmtId="166" fontId="5" fillId="0" borderId="11" xfId="9" applyNumberFormat="1" applyFont="1" applyFill="1" applyBorder="1" applyAlignment="1">
      <alignment vertical="center"/>
    </xf>
    <xf numFmtId="0" fontId="5" fillId="0" borderId="3" xfId="0" applyFont="1" applyBorder="1">
      <alignment vertical="center"/>
    </xf>
    <xf numFmtId="0" fontId="5" fillId="0" borderId="14" xfId="0" applyFont="1" applyBorder="1">
      <alignment vertical="center"/>
    </xf>
    <xf numFmtId="0" fontId="5" fillId="0" borderId="13" xfId="0" applyFont="1" applyBorder="1">
      <alignment vertical="center"/>
    </xf>
    <xf numFmtId="0" fontId="5" fillId="0" borderId="8" xfId="0" applyFont="1" applyBorder="1">
      <alignment vertical="center"/>
    </xf>
    <xf numFmtId="0" fontId="5" fillId="0" borderId="4" xfId="0" applyFont="1" applyBorder="1">
      <alignment vertical="center"/>
    </xf>
    <xf numFmtId="0" fontId="16" fillId="0" borderId="9" xfId="7" applyFont="1" applyBorder="1">
      <alignment vertical="center"/>
    </xf>
    <xf numFmtId="0" fontId="15" fillId="0" borderId="11" xfId="2" applyFont="1" applyBorder="1">
      <alignment horizontal="center" vertical="center"/>
    </xf>
    <xf numFmtId="0" fontId="5" fillId="0" borderId="5" xfId="0" applyFont="1" applyBorder="1">
      <alignment vertical="center"/>
    </xf>
    <xf numFmtId="49" fontId="11" fillId="0" borderId="2" xfId="5" applyFont="1" applyBorder="1" applyAlignment="1">
      <alignment vertical="top"/>
    </xf>
    <xf numFmtId="49" fontId="11" fillId="0" borderId="3" xfId="5" applyFont="1" applyBorder="1" applyAlignment="1">
      <alignment vertical="top"/>
    </xf>
    <xf numFmtId="0" fontId="5" fillId="0" borderId="7" xfId="0" applyFont="1" applyBorder="1">
      <alignment vertical="center"/>
    </xf>
    <xf numFmtId="166" fontId="5" fillId="0" borderId="1" xfId="9" applyNumberFormat="1" applyFont="1" applyFill="1" applyBorder="1" applyAlignment="1">
      <alignment vertical="center"/>
    </xf>
    <xf numFmtId="0" fontId="0" fillId="0" borderId="1" xfId="0" applyBorder="1">
      <alignment vertical="center"/>
    </xf>
    <xf numFmtId="166" fontId="0" fillId="0" borderId="1" xfId="9" applyNumberFormat="1" applyFont="1" applyFill="1" applyBorder="1" applyAlignment="1">
      <alignment vertical="center"/>
    </xf>
    <xf numFmtId="0" fontId="2" fillId="0" borderId="0" xfId="10" applyFont="1"/>
    <xf numFmtId="0" fontId="11" fillId="0" borderId="0" xfId="10" applyFont="1"/>
    <xf numFmtId="0" fontId="5" fillId="0" borderId="0" xfId="10" applyFont="1"/>
    <xf numFmtId="0" fontId="2" fillId="0" borderId="0" xfId="10" applyFont="1" applyAlignment="1">
      <alignment horizontal="left" wrapText="1"/>
    </xf>
    <xf numFmtId="0" fontId="2" fillId="0" borderId="0" xfId="10" applyFont="1" applyAlignment="1">
      <alignment horizontal="left" vertical="top" wrapText="1"/>
    </xf>
    <xf numFmtId="0" fontId="2" fillId="0" borderId="0" xfId="0" applyFont="1" applyAlignment="1"/>
    <xf numFmtId="0" fontId="18" fillId="0" borderId="0" xfId="0" applyFont="1" applyAlignment="1"/>
    <xf numFmtId="0" fontId="11" fillId="0" borderId="0" xfId="0" applyFont="1" applyAlignment="1">
      <alignment horizontal="right" vertical="center" wrapText="1"/>
    </xf>
    <xf numFmtId="0" fontId="20" fillId="0" borderId="0" xfId="0" applyFont="1" applyAlignment="1"/>
    <xf numFmtId="0" fontId="18" fillId="0" borderId="0" xfId="0" applyFont="1" applyAlignment="1">
      <alignment horizontal="left"/>
    </xf>
    <xf numFmtId="0" fontId="2" fillId="0" borderId="13" xfId="0" applyFont="1" applyBorder="1" applyAlignment="1">
      <alignment horizontal="center"/>
    </xf>
    <xf numFmtId="0" fontId="21" fillId="0" borderId="0" xfId="0" applyFont="1" applyAlignment="1"/>
    <xf numFmtId="0" fontId="2" fillId="0" borderId="0" xfId="0" applyFont="1" applyAlignment="1">
      <alignment wrapText="1"/>
    </xf>
    <xf numFmtId="0" fontId="2" fillId="0" borderId="0" xfId="0" applyFont="1" applyAlignment="1">
      <alignment horizontal="left" wrapText="1"/>
    </xf>
    <xf numFmtId="0" fontId="2" fillId="0" borderId="1" xfId="0" applyFont="1" applyBorder="1" applyAlignment="1">
      <alignment horizontal="left" wrapText="1"/>
    </xf>
    <xf numFmtId="0" fontId="2" fillId="0" borderId="0" xfId="0" applyFont="1" applyAlignment="1">
      <alignment horizontal="left" vertical="top" wrapText="1"/>
    </xf>
    <xf numFmtId="0" fontId="11" fillId="0" borderId="0" xfId="0" applyFont="1" applyAlignment="1"/>
    <xf numFmtId="0" fontId="5" fillId="0" borderId="0" xfId="0" applyFont="1" applyAlignment="1"/>
    <xf numFmtId="0" fontId="21" fillId="0" borderId="10" xfId="0" applyFont="1" applyBorder="1" applyAlignment="1">
      <alignment horizontal="center" vertical="center" wrapText="1"/>
    </xf>
    <xf numFmtId="0" fontId="21" fillId="0" borderId="24"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27" xfId="0" applyFont="1" applyBorder="1" applyAlignment="1">
      <alignment horizontal="center" vertical="center" wrapText="1"/>
    </xf>
    <xf numFmtId="0" fontId="5" fillId="0" borderId="0" xfId="0" applyFont="1" applyAlignment="1">
      <alignment horizontal="center"/>
    </xf>
    <xf numFmtId="0" fontId="2" fillId="0" borderId="0" xfId="10" applyFont="1" applyAlignment="1">
      <alignment horizontal="left" vertical="top"/>
    </xf>
    <xf numFmtId="0" fontId="5" fillId="0" borderId="0" xfId="0" applyFont="1" applyAlignment="1">
      <alignment horizontal="left"/>
    </xf>
    <xf numFmtId="0" fontId="2" fillId="0" borderId="0" xfId="0" applyFont="1" applyAlignment="1">
      <alignment horizontal="left"/>
    </xf>
    <xf numFmtId="0" fontId="5" fillId="0" borderId="0" xfId="0" applyFont="1" applyAlignment="1">
      <alignment horizontal="right"/>
    </xf>
    <xf numFmtId="0" fontId="19" fillId="0" borderId="0" xfId="0" applyFont="1" applyAlignment="1">
      <alignment horizontal="center"/>
    </xf>
    <xf numFmtId="0" fontId="2" fillId="0" borderId="0" xfId="0" applyFont="1" applyAlignment="1">
      <alignment horizontal="left"/>
    </xf>
    <xf numFmtId="0" fontId="2" fillId="0" borderId="13" xfId="0" applyFont="1" applyBorder="1" applyAlignment="1">
      <alignment horizontal="center"/>
    </xf>
    <xf numFmtId="0" fontId="2" fillId="0" borderId="10" xfId="0" applyFont="1" applyBorder="1" applyAlignment="1">
      <alignment horizontal="center"/>
    </xf>
    <xf numFmtId="0" fontId="2" fillId="0" borderId="0" xfId="0" applyFont="1" applyAlignment="1"/>
    <xf numFmtId="0" fontId="5" fillId="0" borderId="0" xfId="0" applyFont="1" applyAlignment="1">
      <alignment horizontal="left" vertical="top" wrapText="1"/>
    </xf>
    <xf numFmtId="0" fontId="22" fillId="0" borderId="0" xfId="0" quotePrefix="1" applyFont="1" applyAlignment="1">
      <alignment horizontal="left" vertical="top" wrapText="1"/>
    </xf>
    <xf numFmtId="0" fontId="22" fillId="0" borderId="0" xfId="0" applyFont="1" applyAlignment="1">
      <alignment horizontal="left" vertical="top" wrapText="1"/>
    </xf>
    <xf numFmtId="0" fontId="18" fillId="0" borderId="0" xfId="0" applyFont="1" applyAlignment="1">
      <alignment horizontal="left"/>
    </xf>
    <xf numFmtId="0" fontId="2" fillId="0" borderId="0" xfId="0" applyFont="1" applyAlignment="1">
      <alignment horizontal="left" vertical="top" wrapText="1"/>
    </xf>
    <xf numFmtId="0" fontId="21" fillId="0" borderId="23" xfId="0" applyFont="1" applyBorder="1" applyAlignment="1">
      <alignment horizontal="center" vertical="center" wrapText="1"/>
    </xf>
    <xf numFmtId="0" fontId="21" fillId="0" borderId="10" xfId="0" applyFont="1" applyBorder="1" applyAlignment="1">
      <alignment horizontal="center" vertical="center" wrapText="1"/>
    </xf>
    <xf numFmtId="0" fontId="2" fillId="0" borderId="15" xfId="0" applyFont="1" applyBorder="1" applyAlignment="1">
      <alignment horizontal="left" vertical="top" wrapText="1"/>
    </xf>
    <xf numFmtId="0" fontId="23" fillId="0" borderId="0" xfId="0" applyFont="1" applyAlignment="1">
      <alignment horizontal="left" vertical="top"/>
    </xf>
    <xf numFmtId="0" fontId="2" fillId="0" borderId="13" xfId="0" applyFont="1" applyBorder="1" applyAlignment="1">
      <alignment horizontal="left" vertical="top" wrapText="1"/>
    </xf>
    <xf numFmtId="0" fontId="21" fillId="0" borderId="0" xfId="0" applyFont="1" applyAlignment="1">
      <alignment horizontal="left" vertical="top" wrapText="1"/>
    </xf>
    <xf numFmtId="0" fontId="5" fillId="0" borderId="0" xfId="0" applyFont="1" applyAlignment="1">
      <alignment wrapText="1"/>
    </xf>
    <xf numFmtId="0" fontId="2" fillId="0" borderId="28" xfId="0" applyFont="1" applyBorder="1" applyAlignment="1">
      <alignment horizontal="center"/>
    </xf>
    <xf numFmtId="0" fontId="5" fillId="0" borderId="29" xfId="0" applyFont="1" applyBorder="1" applyAlignment="1">
      <alignment horizontal="center"/>
    </xf>
    <xf numFmtId="0" fontId="5" fillId="0" borderId="12" xfId="0" applyFont="1" applyBorder="1" applyAlignment="1">
      <alignment horizontal="center"/>
    </xf>
    <xf numFmtId="0" fontId="24" fillId="0" borderId="17" xfId="0" applyFont="1" applyBorder="1" applyAlignment="1">
      <alignment horizontal="center" vertical="center" wrapText="1"/>
    </xf>
    <xf numFmtId="0" fontId="24" fillId="0" borderId="18" xfId="0" applyFont="1" applyBorder="1" applyAlignment="1">
      <alignment horizontal="center" vertical="center" wrapText="1"/>
    </xf>
    <xf numFmtId="0" fontId="24" fillId="0" borderId="21" xfId="0" applyFont="1" applyBorder="1" applyAlignment="1">
      <alignment horizontal="center" vertical="center" wrapText="1"/>
    </xf>
    <xf numFmtId="0" fontId="24" fillId="0" borderId="8" xfId="0" applyFont="1" applyBorder="1" applyAlignment="1">
      <alignment horizontal="center" vertical="center" wrapText="1"/>
    </xf>
    <xf numFmtId="0" fontId="24" fillId="5" borderId="19" xfId="0" applyFont="1" applyFill="1" applyBorder="1" applyAlignment="1">
      <alignment horizontal="center" vertical="center" wrapText="1"/>
    </xf>
    <xf numFmtId="0" fontId="24" fillId="5" borderId="4" xfId="0" applyFont="1" applyFill="1" applyBorder="1" applyAlignment="1">
      <alignment horizontal="center" vertical="center" wrapText="1"/>
    </xf>
    <xf numFmtId="0" fontId="25" fillId="0" borderId="20" xfId="0" applyFont="1" applyBorder="1" applyAlignment="1">
      <alignment horizontal="center" vertical="center" wrapText="1"/>
    </xf>
    <xf numFmtId="0" fontId="25" fillId="0" borderId="22"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0" xfId="0" applyFont="1" applyAlignment="1"/>
    <xf numFmtId="0" fontId="2" fillId="0" borderId="0" xfId="10" applyFont="1" applyAlignment="1">
      <alignment horizontal="left" vertical="top" wrapText="1"/>
    </xf>
    <xf numFmtId="0" fontId="2" fillId="0" borderId="5" xfId="0" applyFont="1" applyBorder="1" applyAlignment="1">
      <alignment horizontal="left" wrapText="1"/>
    </xf>
    <xf numFmtId="0" fontId="2" fillId="0" borderId="12" xfId="0" applyFont="1" applyBorder="1" applyAlignment="1">
      <alignment horizontal="left" wrapText="1"/>
    </xf>
    <xf numFmtId="0" fontId="2" fillId="0" borderId="6" xfId="0" applyFont="1" applyBorder="1" applyAlignment="1">
      <alignment horizontal="left" wrapText="1"/>
    </xf>
    <xf numFmtId="0" fontId="2" fillId="0" borderId="15" xfId="0" applyFont="1" applyBorder="1" applyAlignment="1">
      <alignment horizontal="left" wrapText="1"/>
    </xf>
    <xf numFmtId="0" fontId="2" fillId="0" borderId="0" xfId="0" applyFont="1" applyAlignment="1">
      <alignment horizontal="left" wrapText="1"/>
    </xf>
    <xf numFmtId="0" fontId="2" fillId="0" borderId="7" xfId="0" applyFont="1" applyBorder="1" applyAlignment="1">
      <alignment horizontal="left" wrapText="1"/>
    </xf>
    <xf numFmtId="0" fontId="2" fillId="0" borderId="14" xfId="0" applyFont="1" applyBorder="1" applyAlignment="1">
      <alignment horizontal="left" wrapText="1"/>
    </xf>
    <xf numFmtId="0" fontId="2" fillId="0" borderId="13" xfId="0" applyFont="1" applyBorder="1" applyAlignment="1">
      <alignment horizontal="left" wrapText="1"/>
    </xf>
    <xf numFmtId="0" fontId="2" fillId="0" borderId="8" xfId="0" applyFont="1" applyBorder="1" applyAlignment="1">
      <alignment horizontal="left" wrapText="1"/>
    </xf>
    <xf numFmtId="0" fontId="2" fillId="0" borderId="13" xfId="10" applyFont="1" applyBorder="1" applyAlignment="1">
      <alignment horizontal="center"/>
    </xf>
    <xf numFmtId="0" fontId="5" fillId="0" borderId="16" xfId="10" applyFont="1" applyBorder="1" applyAlignment="1">
      <alignment horizontal="center"/>
    </xf>
    <xf numFmtId="0" fontId="5" fillId="0" borderId="12" xfId="10" applyFont="1" applyBorder="1" applyAlignment="1">
      <alignment horizontal="center"/>
    </xf>
    <xf numFmtId="0" fontId="0" fillId="0" borderId="4"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3" xfId="0" applyBorder="1" applyAlignment="1">
      <alignment horizontal="center" vertical="center" wrapText="1"/>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0" fillId="0" borderId="2"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5" fillId="0" borderId="9" xfId="0" applyFont="1" applyBorder="1" applyAlignment="1">
      <alignment horizontal="center" vertical="center"/>
    </xf>
    <xf numFmtId="0" fontId="5" fillId="0" borderId="11" xfId="0" applyFont="1" applyBorder="1" applyAlignment="1">
      <alignment horizontal="center" vertical="center"/>
    </xf>
  </cellXfs>
  <cellStyles count="12">
    <cellStyle name="Calculated Cell" xfId="3" xr:uid="{00000000-0005-0000-0000-000000000000}"/>
    <cellStyle name="Calculation" xfId="1" builtinId="22" customBuiltin="1"/>
    <cellStyle name="Comma" xfId="9" builtinId="3"/>
    <cellStyle name="DPA" xfId="2" xr:uid="{00000000-0005-0000-0000-000003000000}"/>
    <cellStyle name="Greyed Out Cell" xfId="4" xr:uid="{00000000-0005-0000-0000-000004000000}"/>
    <cellStyle name="Heading Style 1" xfId="5" xr:uid="{00000000-0005-0000-0000-000005000000}"/>
    <cellStyle name="HStyle 2" xfId="6" xr:uid="{00000000-0005-0000-0000-000006000000}"/>
    <cellStyle name="HStyle 3" xfId="7" xr:uid="{00000000-0005-0000-0000-000007000000}"/>
    <cellStyle name="HStyle 4" xfId="8" xr:uid="{00000000-0005-0000-0000-000008000000}"/>
    <cellStyle name="Normal" xfId="0" builtinId="0" customBuiltin="1"/>
    <cellStyle name="Normal 2" xfId="11" xr:uid="{8FC88C7B-649E-40A7-8DD9-C35FE6D8E56A}"/>
    <cellStyle name="Normal_CCOVER" xfId="10" xr:uid="{073D4E6B-6AD2-4FDB-B184-42E90EB6BD9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19050</xdr:rowOff>
    </xdr:from>
    <xdr:to>
      <xdr:col>3</xdr:col>
      <xdr:colOff>674369</xdr:colOff>
      <xdr:row>0</xdr:row>
      <xdr:rowOff>307036</xdr:rowOff>
    </xdr:to>
    <xdr:pic>
      <xdr:nvPicPr>
        <xdr:cNvPr id="2" name="Picture 1" descr="image002">
          <a:extLst>
            <a:ext uri="{FF2B5EF4-FFF2-40B4-BE49-F238E27FC236}">
              <a16:creationId xmlns:a16="http://schemas.microsoft.com/office/drawing/2014/main" id="{423CBAFD-7FE0-4FE9-BE03-A5550A6C9B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4008119" cy="2879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12406-665E-448C-B0F4-41FF164FBDF8}">
  <dimension ref="A1:I91"/>
  <sheetViews>
    <sheetView topLeftCell="A46" workbookViewId="0">
      <selection activeCell="B65" sqref="B65"/>
    </sheetView>
  </sheetViews>
  <sheetFormatPr defaultColWidth="12.21875" defaultRowHeight="12.5" x14ac:dyDescent="0.25"/>
  <cols>
    <col min="1" max="1" width="23" style="102" customWidth="1"/>
    <col min="2" max="2" width="20.5546875" style="102" bestFit="1" customWidth="1"/>
    <col min="3" max="3" width="18.88671875" style="102" customWidth="1"/>
    <col min="4" max="4" width="21.88671875" style="102" customWidth="1"/>
    <col min="5" max="5" width="22" style="102" customWidth="1"/>
    <col min="6" max="7" width="20.5546875" style="102" customWidth="1"/>
    <col min="8" max="8" width="29" style="102" customWidth="1"/>
    <col min="9" max="16384" width="12.21875" style="102"/>
  </cols>
  <sheetData>
    <row r="1" spans="1:7" ht="25.5" x14ac:dyDescent="0.35">
      <c r="A1" s="107"/>
      <c r="B1" s="108"/>
      <c r="C1" s="107"/>
      <c r="D1" s="107"/>
      <c r="E1" s="107"/>
      <c r="F1" s="109" t="s">
        <v>0</v>
      </c>
      <c r="G1" s="107"/>
    </row>
    <row r="2" spans="1:7" ht="15.5" x14ac:dyDescent="0.35">
      <c r="A2" s="107"/>
      <c r="B2" s="108"/>
      <c r="C2" s="107"/>
      <c r="D2" s="107"/>
      <c r="E2" s="107"/>
      <c r="F2" s="109"/>
      <c r="G2" s="107"/>
    </row>
    <row r="3" spans="1:7" ht="23" x14ac:dyDescent="0.5">
      <c r="A3" s="129" t="s">
        <v>134</v>
      </c>
      <c r="B3" s="129"/>
      <c r="C3" s="129"/>
      <c r="D3" s="129"/>
      <c r="E3" s="129"/>
      <c r="F3" s="129"/>
      <c r="G3" s="107"/>
    </row>
    <row r="4" spans="1:7" ht="23" x14ac:dyDescent="0.5">
      <c r="A4" s="129" t="s">
        <v>1</v>
      </c>
      <c r="B4" s="129"/>
      <c r="C4" s="129"/>
      <c r="D4" s="129"/>
      <c r="E4" s="129"/>
      <c r="F4" s="129"/>
      <c r="G4" s="107"/>
    </row>
    <row r="5" spans="1:7" x14ac:dyDescent="0.25">
      <c r="A5" s="107"/>
      <c r="B5" s="107"/>
      <c r="C5" s="107"/>
      <c r="D5" s="107"/>
      <c r="E5" s="107"/>
      <c r="F5" s="107"/>
      <c r="G5" s="107"/>
    </row>
    <row r="6" spans="1:7" ht="15.5" x14ac:dyDescent="0.35">
      <c r="A6" s="108" t="s">
        <v>2</v>
      </c>
      <c r="B6" s="107"/>
      <c r="C6" s="107"/>
      <c r="D6" s="107"/>
      <c r="E6" s="107"/>
      <c r="F6" s="107"/>
      <c r="G6" s="107"/>
    </row>
    <row r="7" spans="1:7" x14ac:dyDescent="0.25">
      <c r="A7" s="130" t="s">
        <v>3</v>
      </c>
      <c r="B7" s="130"/>
      <c r="C7" s="131"/>
      <c r="D7" s="131"/>
      <c r="E7" s="131"/>
      <c r="F7" s="131"/>
      <c r="G7" s="107"/>
    </row>
    <row r="8" spans="1:7" x14ac:dyDescent="0.25">
      <c r="A8" s="130" t="s">
        <v>4</v>
      </c>
      <c r="B8" s="130"/>
      <c r="C8" s="132"/>
      <c r="D8" s="132"/>
      <c r="E8" s="132"/>
      <c r="F8" s="132"/>
      <c r="G8" s="107"/>
    </row>
    <row r="9" spans="1:7" x14ac:dyDescent="0.25">
      <c r="A9" s="130" t="s">
        <v>5</v>
      </c>
      <c r="B9" s="130"/>
      <c r="C9" s="132"/>
      <c r="D9" s="132"/>
      <c r="E9" s="132"/>
      <c r="F9" s="132"/>
      <c r="G9" s="107"/>
    </row>
    <row r="10" spans="1:7" ht="15.5" x14ac:dyDescent="0.35">
      <c r="A10" s="110"/>
      <c r="B10" s="110"/>
      <c r="C10" s="110"/>
      <c r="D10" s="110"/>
      <c r="E10" s="110"/>
      <c r="F10" s="110"/>
      <c r="G10" s="107"/>
    </row>
    <row r="11" spans="1:7" ht="15.5" x14ac:dyDescent="0.35">
      <c r="A11" s="110"/>
      <c r="B11" s="110"/>
      <c r="C11" s="110"/>
      <c r="D11" s="110"/>
      <c r="E11" s="110"/>
      <c r="F11" s="110"/>
      <c r="G11" s="107"/>
    </row>
    <row r="12" spans="1:7" ht="15.5" x14ac:dyDescent="0.35">
      <c r="A12" s="111" t="s">
        <v>6</v>
      </c>
      <c r="B12" s="107"/>
      <c r="C12" s="107"/>
      <c r="D12" s="107"/>
      <c r="E12" s="107"/>
      <c r="F12" s="107"/>
      <c r="G12" s="107"/>
    </row>
    <row r="13" spans="1:7" x14ac:dyDescent="0.25">
      <c r="A13" s="130" t="s">
        <v>7</v>
      </c>
      <c r="B13" s="130"/>
      <c r="C13" s="131"/>
      <c r="D13" s="131"/>
      <c r="E13" s="131"/>
      <c r="F13" s="131"/>
      <c r="G13" s="107"/>
    </row>
    <row r="14" spans="1:7" x14ac:dyDescent="0.25">
      <c r="A14" s="130" t="s">
        <v>8</v>
      </c>
      <c r="B14" s="130"/>
      <c r="C14" s="112"/>
      <c r="D14" s="112"/>
      <c r="E14" s="112"/>
      <c r="F14" s="112"/>
      <c r="G14" s="107"/>
    </row>
    <row r="15" spans="1:7" x14ac:dyDescent="0.25">
      <c r="A15" s="130" t="s">
        <v>9</v>
      </c>
      <c r="B15" s="130"/>
      <c r="C15" s="132"/>
      <c r="D15" s="132"/>
      <c r="E15" s="132"/>
      <c r="F15" s="132"/>
      <c r="G15" s="107"/>
    </row>
    <row r="16" spans="1:7" x14ac:dyDescent="0.25">
      <c r="A16" s="130" t="s">
        <v>10</v>
      </c>
      <c r="B16" s="130"/>
      <c r="C16" s="132"/>
      <c r="D16" s="132"/>
      <c r="E16" s="132"/>
      <c r="F16" s="132"/>
      <c r="G16" s="107"/>
    </row>
    <row r="17" spans="1:9" ht="15.5" x14ac:dyDescent="0.35">
      <c r="A17" s="110"/>
      <c r="B17" s="110"/>
      <c r="C17" s="110"/>
      <c r="D17" s="110"/>
      <c r="E17" s="110"/>
      <c r="F17" s="110"/>
      <c r="G17" s="107"/>
    </row>
    <row r="18" spans="1:9" ht="14.5" x14ac:dyDescent="0.35">
      <c r="A18" s="113"/>
      <c r="B18" s="113"/>
      <c r="C18" s="113"/>
      <c r="D18" s="113"/>
      <c r="E18" s="113"/>
      <c r="F18" s="113"/>
      <c r="G18" s="107"/>
    </row>
    <row r="19" spans="1:9" ht="15.5" x14ac:dyDescent="0.35">
      <c r="A19" s="137" t="s">
        <v>135</v>
      </c>
      <c r="B19" s="137"/>
      <c r="C19" s="137"/>
      <c r="D19" s="137"/>
      <c r="E19" s="137"/>
      <c r="F19" s="137"/>
      <c r="G19" s="107"/>
    </row>
    <row r="20" spans="1:9" x14ac:dyDescent="0.25">
      <c r="A20" s="114"/>
      <c r="B20" s="138" t="s">
        <v>136</v>
      </c>
      <c r="C20" s="138"/>
      <c r="D20" s="138"/>
      <c r="E20" s="138"/>
      <c r="F20" s="138"/>
      <c r="G20" s="133"/>
    </row>
    <row r="21" spans="1:9" x14ac:dyDescent="0.25">
      <c r="A21" s="114"/>
      <c r="B21" s="134"/>
      <c r="C21" s="134"/>
      <c r="D21" s="134"/>
      <c r="E21" s="134"/>
      <c r="F21" s="134"/>
      <c r="G21" s="133"/>
    </row>
    <row r="22" spans="1:9" ht="24.65" customHeight="1" x14ac:dyDescent="0.25">
      <c r="A22" s="114"/>
      <c r="B22" s="135" t="s">
        <v>137</v>
      </c>
      <c r="C22" s="136"/>
      <c r="D22" s="136"/>
      <c r="E22" s="136"/>
      <c r="F22" s="136"/>
      <c r="G22" s="133"/>
    </row>
    <row r="23" spans="1:9" x14ac:dyDescent="0.25">
      <c r="A23" s="114"/>
      <c r="B23" s="115"/>
      <c r="C23" s="115"/>
      <c r="D23" s="115"/>
      <c r="E23" s="115"/>
      <c r="F23" s="115"/>
      <c r="G23" s="107"/>
    </row>
    <row r="24" spans="1:9" ht="31.75" customHeight="1" x14ac:dyDescent="0.25">
      <c r="A24" s="114"/>
      <c r="B24" s="116"/>
      <c r="C24" s="141" t="s">
        <v>11</v>
      </c>
      <c r="D24" s="138"/>
      <c r="E24" s="138"/>
      <c r="F24" s="138"/>
      <c r="G24" s="107"/>
    </row>
    <row r="25" spans="1:9" x14ac:dyDescent="0.25">
      <c r="A25" s="114"/>
      <c r="B25" s="114"/>
      <c r="C25" s="117"/>
      <c r="D25" s="117"/>
      <c r="E25" s="117"/>
      <c r="F25" s="117"/>
      <c r="G25" s="107"/>
    </row>
    <row r="26" spans="1:9" ht="30.65" customHeight="1" x14ac:dyDescent="0.25">
      <c r="A26" s="114"/>
      <c r="B26" s="116"/>
      <c r="C26" s="141" t="s">
        <v>146</v>
      </c>
      <c r="D26" s="138"/>
      <c r="E26" s="138"/>
      <c r="F26" s="138"/>
      <c r="G26" s="107"/>
    </row>
    <row r="27" spans="1:9" ht="13" x14ac:dyDescent="0.25">
      <c r="A27" s="114"/>
      <c r="B27" s="117"/>
      <c r="C27" s="142" t="s">
        <v>12</v>
      </c>
      <c r="D27" s="142"/>
      <c r="E27" s="142"/>
      <c r="F27" s="142"/>
      <c r="G27" s="107"/>
    </row>
    <row r="28" spans="1:9" x14ac:dyDescent="0.25">
      <c r="A28" s="114"/>
      <c r="B28" s="117"/>
      <c r="C28" s="143"/>
      <c r="D28" s="143"/>
      <c r="E28" s="143"/>
      <c r="F28" s="143"/>
      <c r="G28" s="107"/>
    </row>
    <row r="29" spans="1:9" x14ac:dyDescent="0.25">
      <c r="A29" s="114"/>
      <c r="B29" s="117"/>
      <c r="C29" s="117"/>
      <c r="D29" s="117"/>
      <c r="E29" s="117"/>
      <c r="F29" s="117"/>
      <c r="G29" s="107"/>
    </row>
    <row r="30" spans="1:9" ht="28.25" customHeight="1" x14ac:dyDescent="0.25">
      <c r="A30" s="114"/>
      <c r="B30" s="116"/>
      <c r="C30" s="141" t="s">
        <v>138</v>
      </c>
      <c r="D30" s="144"/>
      <c r="E30" s="144"/>
      <c r="F30" s="144"/>
      <c r="G30" s="134"/>
      <c r="H30" s="145"/>
      <c r="I30" s="145"/>
    </row>
    <row r="31" spans="1:9" x14ac:dyDescent="0.25">
      <c r="A31" s="114"/>
      <c r="B31" s="117"/>
      <c r="C31" s="117"/>
      <c r="D31" s="117"/>
      <c r="E31" s="117"/>
      <c r="F31" s="117"/>
      <c r="G31" s="107"/>
    </row>
    <row r="32" spans="1:9" x14ac:dyDescent="0.25">
      <c r="A32" s="114"/>
      <c r="B32" s="117"/>
      <c r="C32" s="117"/>
      <c r="D32" s="117"/>
      <c r="E32" s="117"/>
      <c r="F32" s="117"/>
      <c r="G32" s="107"/>
    </row>
    <row r="33" spans="1:7" ht="21" customHeight="1" x14ac:dyDescent="0.25">
      <c r="A33" s="107"/>
      <c r="B33" s="146"/>
      <c r="C33" s="146"/>
      <c r="D33" s="107"/>
      <c r="E33" s="131"/>
      <c r="F33" s="131"/>
      <c r="G33" s="107"/>
    </row>
    <row r="34" spans="1:7" ht="14.5" x14ac:dyDescent="0.35">
      <c r="A34" s="113"/>
      <c r="B34" s="147" t="s">
        <v>13</v>
      </c>
      <c r="C34" s="147"/>
      <c r="D34" s="107"/>
      <c r="E34" s="148" t="s">
        <v>14</v>
      </c>
      <c r="F34" s="148"/>
      <c r="G34" s="107"/>
    </row>
    <row r="35" spans="1:7" ht="15" thickBot="1" x14ac:dyDescent="0.4">
      <c r="A35" s="118"/>
      <c r="B35" s="118"/>
      <c r="C35" s="118"/>
      <c r="D35" s="118"/>
      <c r="E35" s="118"/>
      <c r="F35" s="113"/>
      <c r="G35" s="119"/>
    </row>
    <row r="36" spans="1:7" x14ac:dyDescent="0.25">
      <c r="A36" s="107"/>
      <c r="B36" s="149" t="s">
        <v>15</v>
      </c>
      <c r="C36" s="150"/>
      <c r="D36" s="153" t="s">
        <v>16</v>
      </c>
      <c r="E36" s="155" t="s">
        <v>17</v>
      </c>
      <c r="F36" s="107"/>
      <c r="G36" s="107"/>
    </row>
    <row r="37" spans="1:7" x14ac:dyDescent="0.25">
      <c r="A37" s="107"/>
      <c r="B37" s="151"/>
      <c r="C37" s="152"/>
      <c r="D37" s="154"/>
      <c r="E37" s="156"/>
      <c r="F37" s="107"/>
      <c r="G37" s="107"/>
    </row>
    <row r="38" spans="1:7" ht="14.5" x14ac:dyDescent="0.25">
      <c r="A38" s="107"/>
      <c r="B38" s="139" t="s">
        <v>18</v>
      </c>
      <c r="C38" s="140"/>
      <c r="D38" s="120">
        <v>1503</v>
      </c>
      <c r="E38" s="121" t="s">
        <v>19</v>
      </c>
      <c r="F38" s="107"/>
      <c r="G38" s="107"/>
    </row>
    <row r="39" spans="1:7" ht="15" thickBot="1" x14ac:dyDescent="0.3">
      <c r="A39" s="107"/>
      <c r="B39" s="157" t="s">
        <v>20</v>
      </c>
      <c r="C39" s="158"/>
      <c r="D39" s="122">
        <v>1506</v>
      </c>
      <c r="E39" s="123" t="s">
        <v>21</v>
      </c>
      <c r="F39" s="107"/>
      <c r="G39" s="107"/>
    </row>
    <row r="40" spans="1:7" x14ac:dyDescent="0.25">
      <c r="A40" s="107"/>
      <c r="B40" s="107"/>
      <c r="C40" s="107"/>
      <c r="D40" s="107"/>
      <c r="E40" s="107"/>
      <c r="F40" s="107"/>
      <c r="G40" s="107"/>
    </row>
    <row r="41" spans="1:7" ht="14.5" x14ac:dyDescent="0.35">
      <c r="A41" s="113"/>
      <c r="B41" s="124"/>
      <c r="C41" s="124"/>
      <c r="D41" s="107"/>
      <c r="E41" s="124"/>
      <c r="F41" s="124"/>
      <c r="G41" s="107"/>
    </row>
    <row r="42" spans="1:7" ht="15.5" x14ac:dyDescent="0.35">
      <c r="A42" s="137" t="s">
        <v>139</v>
      </c>
      <c r="B42" s="137"/>
      <c r="C42" s="137"/>
      <c r="D42" s="137"/>
      <c r="E42" s="137"/>
      <c r="F42" s="137"/>
      <c r="G42" s="107"/>
    </row>
    <row r="43" spans="1:7" ht="46.25" customHeight="1" x14ac:dyDescent="0.25">
      <c r="A43" s="159"/>
      <c r="B43" s="138" t="s">
        <v>140</v>
      </c>
      <c r="C43" s="138"/>
      <c r="D43" s="138"/>
      <c r="E43" s="138"/>
      <c r="F43" s="138"/>
      <c r="G43" s="133"/>
    </row>
    <row r="44" spans="1:7" ht="27" customHeight="1" x14ac:dyDescent="0.25">
      <c r="A44" s="159"/>
      <c r="B44" s="135" t="s">
        <v>137</v>
      </c>
      <c r="C44" s="136"/>
      <c r="D44" s="136"/>
      <c r="E44" s="136"/>
      <c r="F44" s="136"/>
      <c r="G44" s="133"/>
    </row>
    <row r="45" spans="1:7" ht="14.5" x14ac:dyDescent="0.35">
      <c r="A45" s="113"/>
      <c r="B45" s="115"/>
      <c r="C45" s="115"/>
      <c r="D45" s="115"/>
      <c r="E45" s="115"/>
      <c r="F45" s="115"/>
      <c r="G45" s="107"/>
    </row>
    <row r="46" spans="1:7" ht="33.65" customHeight="1" x14ac:dyDescent="0.25">
      <c r="A46" s="114"/>
      <c r="B46" s="116"/>
      <c r="C46" s="141" t="s">
        <v>22</v>
      </c>
      <c r="D46" s="138"/>
      <c r="E46" s="138"/>
      <c r="F46" s="138"/>
      <c r="G46" s="107"/>
    </row>
    <row r="47" spans="1:7" x14ac:dyDescent="0.25">
      <c r="A47" s="114"/>
      <c r="B47" s="114"/>
      <c r="C47" s="117"/>
      <c r="D47" s="117"/>
      <c r="E47" s="117"/>
      <c r="F47" s="117"/>
      <c r="G47" s="107"/>
    </row>
    <row r="48" spans="1:7" ht="30" customHeight="1" x14ac:dyDescent="0.25">
      <c r="A48" s="114"/>
      <c r="B48" s="116"/>
      <c r="C48" s="141" t="s">
        <v>23</v>
      </c>
      <c r="D48" s="138"/>
      <c r="E48" s="138"/>
      <c r="F48" s="138"/>
      <c r="G48" s="107"/>
    </row>
    <row r="49" spans="1:8" ht="13" x14ac:dyDescent="0.25">
      <c r="A49" s="114"/>
      <c r="B49" s="117"/>
      <c r="C49" s="142" t="s">
        <v>12</v>
      </c>
      <c r="D49" s="142"/>
      <c r="E49" s="142"/>
      <c r="F49" s="142"/>
      <c r="G49" s="107"/>
    </row>
    <row r="50" spans="1:8" x14ac:dyDescent="0.25">
      <c r="A50" s="114"/>
      <c r="B50" s="117"/>
      <c r="C50" s="143"/>
      <c r="D50" s="143"/>
      <c r="E50" s="143"/>
      <c r="F50" s="143"/>
      <c r="G50" s="107"/>
    </row>
    <row r="51" spans="1:8" x14ac:dyDescent="0.25">
      <c r="A51" s="114"/>
      <c r="B51" s="117"/>
      <c r="C51" s="117"/>
      <c r="D51" s="117"/>
      <c r="E51" s="117"/>
      <c r="F51" s="117"/>
      <c r="G51" s="107"/>
    </row>
    <row r="52" spans="1:8" ht="30.65" customHeight="1" x14ac:dyDescent="0.25">
      <c r="A52" s="114"/>
      <c r="B52" s="116"/>
      <c r="C52" s="141" t="s">
        <v>141</v>
      </c>
      <c r="D52" s="138"/>
      <c r="E52" s="138"/>
      <c r="F52" s="138"/>
      <c r="G52" s="138"/>
      <c r="H52" s="138"/>
    </row>
    <row r="53" spans="1:8" x14ac:dyDescent="0.25">
      <c r="A53" s="114"/>
      <c r="B53" s="117"/>
      <c r="C53" s="117"/>
      <c r="D53" s="117"/>
      <c r="E53" s="117"/>
      <c r="F53" s="117"/>
      <c r="G53" s="107"/>
    </row>
    <row r="54" spans="1:8" x14ac:dyDescent="0.25">
      <c r="A54" s="114"/>
      <c r="B54" s="117"/>
      <c r="C54" s="117"/>
      <c r="D54" s="117"/>
      <c r="E54" s="117"/>
      <c r="F54" s="117"/>
      <c r="G54" s="107"/>
    </row>
    <row r="55" spans="1:8" ht="22.25" customHeight="1" x14ac:dyDescent="0.35">
      <c r="A55" s="113"/>
      <c r="B55" s="146"/>
      <c r="C55" s="146"/>
      <c r="D55" s="107"/>
      <c r="E55" s="131"/>
      <c r="F55" s="131"/>
      <c r="G55" s="107"/>
    </row>
    <row r="56" spans="1:8" ht="14.5" x14ac:dyDescent="0.35">
      <c r="A56" s="113"/>
      <c r="B56" s="147" t="s">
        <v>13</v>
      </c>
      <c r="C56" s="147"/>
      <c r="D56" s="107"/>
      <c r="E56" s="148" t="s">
        <v>14</v>
      </c>
      <c r="F56" s="148"/>
      <c r="G56" s="107"/>
    </row>
    <row r="57" spans="1:8" ht="14.5" x14ac:dyDescent="0.35">
      <c r="A57" s="118"/>
      <c r="B57" s="118"/>
      <c r="C57" s="118"/>
      <c r="D57" s="118"/>
      <c r="E57" s="118"/>
      <c r="F57" s="113"/>
      <c r="G57" s="119"/>
    </row>
    <row r="58" spans="1:8" ht="14.5" x14ac:dyDescent="0.35">
      <c r="A58" s="118"/>
      <c r="B58" s="118"/>
      <c r="C58" s="118"/>
      <c r="D58" s="118"/>
      <c r="E58" s="118"/>
      <c r="F58" s="113"/>
      <c r="G58" s="119"/>
    </row>
    <row r="59" spans="1:8" ht="15.5" x14ac:dyDescent="0.35">
      <c r="A59" s="137" t="s">
        <v>142</v>
      </c>
      <c r="B59" s="137"/>
      <c r="C59" s="137"/>
      <c r="D59" s="137"/>
      <c r="E59" s="137"/>
      <c r="F59" s="137"/>
      <c r="G59" s="104"/>
    </row>
    <row r="60" spans="1:8" ht="46.75" customHeight="1" x14ac:dyDescent="0.35">
      <c r="A60" s="113"/>
      <c r="B60" s="160" t="s">
        <v>143</v>
      </c>
      <c r="C60" s="160"/>
      <c r="D60" s="160"/>
      <c r="E60" s="160"/>
      <c r="F60" s="160"/>
      <c r="G60" s="104"/>
    </row>
    <row r="61" spans="1:8" ht="20.399999999999999" customHeight="1" x14ac:dyDescent="0.35">
      <c r="A61" s="113"/>
      <c r="B61" s="125" t="s">
        <v>137</v>
      </c>
      <c r="C61" s="106"/>
      <c r="D61" s="106"/>
      <c r="E61" s="106"/>
      <c r="F61" s="106"/>
      <c r="G61" s="104"/>
    </row>
    <row r="62" spans="1:8" ht="13.75" customHeight="1" x14ac:dyDescent="0.35">
      <c r="A62" s="113"/>
      <c r="B62" s="106"/>
      <c r="C62" s="106"/>
      <c r="D62" s="106"/>
      <c r="E62" s="106"/>
      <c r="F62" s="106"/>
      <c r="G62" s="104"/>
    </row>
    <row r="63" spans="1:8" ht="14.5" x14ac:dyDescent="0.35">
      <c r="A63" s="113"/>
      <c r="B63" s="105"/>
      <c r="C63" s="105"/>
      <c r="D63" s="105"/>
      <c r="E63" s="105"/>
      <c r="F63" s="105"/>
    </row>
    <row r="64" spans="1:8" ht="27" customHeight="1" x14ac:dyDescent="0.25">
      <c r="A64" s="114"/>
      <c r="B64" s="116"/>
      <c r="C64" s="141" t="s">
        <v>144</v>
      </c>
      <c r="D64" s="138"/>
      <c r="E64" s="138"/>
      <c r="F64" s="138"/>
    </row>
    <row r="65" spans="1:8" x14ac:dyDescent="0.25">
      <c r="A65" s="114"/>
      <c r="B65" s="114"/>
      <c r="C65" s="117"/>
      <c r="D65" s="117"/>
      <c r="E65" s="117"/>
      <c r="F65" s="117"/>
    </row>
    <row r="66" spans="1:8" ht="28.25" customHeight="1" x14ac:dyDescent="0.25">
      <c r="A66" s="114"/>
      <c r="B66" s="116"/>
      <c r="C66" s="141" t="s">
        <v>145</v>
      </c>
      <c r="D66" s="138"/>
      <c r="E66" s="138"/>
      <c r="F66" s="138"/>
    </row>
    <row r="67" spans="1:8" ht="13" x14ac:dyDescent="0.25">
      <c r="A67" s="114"/>
      <c r="B67" s="117"/>
      <c r="C67" s="142" t="s">
        <v>12</v>
      </c>
      <c r="D67" s="142"/>
      <c r="E67" s="142"/>
      <c r="F67" s="142"/>
    </row>
    <row r="68" spans="1:8" x14ac:dyDescent="0.25">
      <c r="A68" s="114"/>
      <c r="B68" s="117"/>
      <c r="C68" s="143"/>
      <c r="D68" s="143"/>
      <c r="E68" s="143"/>
      <c r="F68" s="143"/>
    </row>
    <row r="69" spans="1:8" x14ac:dyDescent="0.25">
      <c r="A69" s="114"/>
      <c r="B69" s="117"/>
      <c r="C69" s="117"/>
      <c r="D69" s="117"/>
      <c r="E69" s="117"/>
      <c r="F69" s="117"/>
      <c r="G69" s="117"/>
    </row>
    <row r="70" spans="1:8" ht="25.25" customHeight="1" x14ac:dyDescent="0.25">
      <c r="A70" s="114"/>
      <c r="B70" s="116"/>
      <c r="C70" s="141" t="s">
        <v>141</v>
      </c>
      <c r="D70" s="138"/>
      <c r="E70" s="138"/>
      <c r="F70" s="138"/>
      <c r="G70" s="138"/>
      <c r="H70" s="138"/>
    </row>
    <row r="71" spans="1:8" x14ac:dyDescent="0.25">
      <c r="A71" s="114"/>
      <c r="B71" s="117"/>
      <c r="D71" s="117"/>
      <c r="E71" s="117"/>
      <c r="F71" s="117"/>
    </row>
    <row r="72" spans="1:8" x14ac:dyDescent="0.25">
      <c r="A72" s="114"/>
      <c r="B72" s="117"/>
      <c r="C72" s="117"/>
      <c r="D72" s="117"/>
      <c r="E72" s="117"/>
      <c r="F72" s="117"/>
    </row>
    <row r="73" spans="1:8" ht="22.25" customHeight="1" x14ac:dyDescent="0.35">
      <c r="A73" s="113"/>
      <c r="B73" s="170"/>
      <c r="C73" s="170"/>
      <c r="E73" s="170"/>
      <c r="F73" s="170"/>
    </row>
    <row r="74" spans="1:8" ht="13" x14ac:dyDescent="0.3">
      <c r="A74" s="103"/>
      <c r="B74" s="171" t="s">
        <v>13</v>
      </c>
      <c r="C74" s="171"/>
      <c r="E74" s="172" t="s">
        <v>14</v>
      </c>
      <c r="F74" s="172"/>
    </row>
    <row r="75" spans="1:8" ht="14.5" x14ac:dyDescent="0.35">
      <c r="A75" s="118"/>
      <c r="B75" s="118"/>
      <c r="C75" s="118"/>
      <c r="D75" s="118"/>
      <c r="E75" s="118"/>
      <c r="F75" s="113"/>
      <c r="G75" s="119"/>
    </row>
    <row r="76" spans="1:8" ht="14.5" x14ac:dyDescent="0.35">
      <c r="A76" s="118"/>
      <c r="B76" s="118"/>
      <c r="C76" s="118"/>
      <c r="D76" s="118"/>
      <c r="E76" s="118"/>
      <c r="F76" s="113"/>
      <c r="G76" s="119"/>
    </row>
    <row r="77" spans="1:8" ht="14.5" x14ac:dyDescent="0.35">
      <c r="A77" s="118"/>
      <c r="B77" s="118"/>
      <c r="C77" s="118"/>
      <c r="D77" s="118"/>
      <c r="E77" s="118"/>
      <c r="F77" s="113"/>
      <c r="G77" s="119"/>
    </row>
    <row r="78" spans="1:8" ht="14.5" x14ac:dyDescent="0.35">
      <c r="A78" s="118"/>
      <c r="B78" s="118"/>
      <c r="C78" s="118"/>
      <c r="D78" s="118"/>
      <c r="E78" s="118"/>
      <c r="F78" s="113"/>
      <c r="G78" s="119"/>
    </row>
    <row r="79" spans="1:8" x14ac:dyDescent="0.25">
      <c r="A79" s="161" t="s">
        <v>24</v>
      </c>
      <c r="B79" s="162"/>
      <c r="C79" s="162"/>
      <c r="D79" s="162"/>
      <c r="E79" s="162"/>
      <c r="F79" s="163"/>
      <c r="G79" s="119"/>
    </row>
    <row r="80" spans="1:8" x14ac:dyDescent="0.25">
      <c r="A80" s="164" t="s">
        <v>25</v>
      </c>
      <c r="B80" s="165"/>
      <c r="C80" s="165"/>
      <c r="D80" s="165"/>
      <c r="E80" s="165"/>
      <c r="F80" s="166"/>
      <c r="G80" s="107"/>
    </row>
    <row r="81" spans="1:7" x14ac:dyDescent="0.25">
      <c r="A81" s="167" t="s">
        <v>26</v>
      </c>
      <c r="B81" s="168"/>
      <c r="C81" s="168"/>
      <c r="D81" s="168"/>
      <c r="E81" s="168"/>
      <c r="F81" s="169"/>
      <c r="G81" s="107"/>
    </row>
    <row r="82" spans="1:7" x14ac:dyDescent="0.25">
      <c r="A82" s="126"/>
      <c r="B82" s="115"/>
      <c r="C82" s="115"/>
      <c r="D82" s="115"/>
      <c r="E82" s="115"/>
      <c r="F82" s="115"/>
      <c r="G82" s="107"/>
    </row>
    <row r="83" spans="1:7" x14ac:dyDescent="0.25">
      <c r="A83" s="126"/>
      <c r="B83" s="115"/>
      <c r="C83" s="115"/>
      <c r="D83" s="115"/>
      <c r="E83" s="115"/>
      <c r="F83" s="115"/>
      <c r="G83" s="107"/>
    </row>
    <row r="84" spans="1:7" x14ac:dyDescent="0.25">
      <c r="A84" s="126"/>
      <c r="B84" s="115"/>
      <c r="C84" s="115"/>
      <c r="D84" s="115"/>
      <c r="E84" s="115"/>
      <c r="F84" s="115"/>
      <c r="G84" s="107"/>
    </row>
    <row r="85" spans="1:7" x14ac:dyDescent="0.25">
      <c r="A85" s="127"/>
      <c r="B85" s="107"/>
      <c r="C85" s="107"/>
      <c r="D85" s="107"/>
      <c r="E85" s="107"/>
      <c r="F85" s="128"/>
      <c r="G85" s="107"/>
    </row>
    <row r="86" spans="1:7" x14ac:dyDescent="0.25">
      <c r="A86" s="127"/>
      <c r="B86" s="107"/>
      <c r="C86" s="107"/>
      <c r="D86" s="107"/>
      <c r="E86" s="107"/>
      <c r="F86" s="107"/>
      <c r="G86" s="107"/>
    </row>
    <row r="87" spans="1:7" x14ac:dyDescent="0.25">
      <c r="A87" s="126"/>
      <c r="B87" s="115"/>
      <c r="C87" s="115"/>
      <c r="D87" s="115"/>
      <c r="E87" s="115"/>
      <c r="F87" s="115"/>
      <c r="G87" s="107"/>
    </row>
    <row r="88" spans="1:7" x14ac:dyDescent="0.25">
      <c r="A88" s="126"/>
      <c r="B88" s="115"/>
      <c r="C88" s="115"/>
      <c r="D88" s="115"/>
      <c r="E88" s="115"/>
      <c r="F88" s="115"/>
      <c r="G88" s="107"/>
    </row>
    <row r="89" spans="1:7" x14ac:dyDescent="0.25">
      <c r="A89" s="126"/>
      <c r="B89" s="115"/>
      <c r="C89" s="115"/>
      <c r="D89" s="115"/>
      <c r="E89" s="115"/>
      <c r="F89" s="115"/>
      <c r="G89" s="107"/>
    </row>
    <row r="90" spans="1:7" x14ac:dyDescent="0.25">
      <c r="A90" s="127"/>
      <c r="B90" s="107"/>
      <c r="C90" s="107"/>
      <c r="D90" s="107"/>
      <c r="E90" s="107"/>
      <c r="F90" s="128"/>
      <c r="G90" s="107"/>
    </row>
    <row r="91" spans="1:7" x14ac:dyDescent="0.25">
      <c r="A91" s="127"/>
      <c r="B91" s="107"/>
      <c r="C91" s="107"/>
      <c r="D91" s="107"/>
      <c r="E91" s="107"/>
      <c r="F91" s="107"/>
      <c r="G91" s="107"/>
    </row>
  </sheetData>
  <mergeCells count="62">
    <mergeCell ref="A79:F79"/>
    <mergeCell ref="A80:F80"/>
    <mergeCell ref="A81:F81"/>
    <mergeCell ref="C67:F67"/>
    <mergeCell ref="C68:F68"/>
    <mergeCell ref="C70:H70"/>
    <mergeCell ref="B73:C73"/>
    <mergeCell ref="E73:F73"/>
    <mergeCell ref="B74:C74"/>
    <mergeCell ref="E74:F74"/>
    <mergeCell ref="C66:F66"/>
    <mergeCell ref="C46:F46"/>
    <mergeCell ref="C48:F48"/>
    <mergeCell ref="C49:F49"/>
    <mergeCell ref="C50:F50"/>
    <mergeCell ref="C52:H52"/>
    <mergeCell ref="B55:C55"/>
    <mergeCell ref="E55:F55"/>
    <mergeCell ref="B56:C56"/>
    <mergeCell ref="E56:F56"/>
    <mergeCell ref="A59:F59"/>
    <mergeCell ref="B60:F60"/>
    <mergeCell ref="C64:F64"/>
    <mergeCell ref="B39:C39"/>
    <mergeCell ref="A42:F42"/>
    <mergeCell ref="A43:A44"/>
    <mergeCell ref="B43:F43"/>
    <mergeCell ref="G43:G44"/>
    <mergeCell ref="B44:F44"/>
    <mergeCell ref="B38:C38"/>
    <mergeCell ref="C24:F24"/>
    <mergeCell ref="C26:F26"/>
    <mergeCell ref="C27:F27"/>
    <mergeCell ref="C28:F28"/>
    <mergeCell ref="C30:I30"/>
    <mergeCell ref="B33:C33"/>
    <mergeCell ref="E33:F33"/>
    <mergeCell ref="B34:C34"/>
    <mergeCell ref="E34:F34"/>
    <mergeCell ref="B36:C37"/>
    <mergeCell ref="D36:D37"/>
    <mergeCell ref="E36:E37"/>
    <mergeCell ref="G20:G22"/>
    <mergeCell ref="B21:F21"/>
    <mergeCell ref="B22:F22"/>
    <mergeCell ref="A9:B9"/>
    <mergeCell ref="C9:F9"/>
    <mergeCell ref="A13:B13"/>
    <mergeCell ref="C13:F13"/>
    <mergeCell ref="A14:B14"/>
    <mergeCell ref="A15:B15"/>
    <mergeCell ref="C15:F15"/>
    <mergeCell ref="A16:B16"/>
    <mergeCell ref="C16:F16"/>
    <mergeCell ref="A19:F19"/>
    <mergeCell ref="B20:F20"/>
    <mergeCell ref="A3:F3"/>
    <mergeCell ref="A4:F4"/>
    <mergeCell ref="A7:B7"/>
    <mergeCell ref="C7:F7"/>
    <mergeCell ref="A8:B8"/>
    <mergeCell ref="C8:F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12"/>
  <sheetViews>
    <sheetView showGridLines="0" tabSelected="1" topLeftCell="A74" zoomScaleNormal="100" workbookViewId="0">
      <selection activeCell="L96" sqref="L96"/>
    </sheetView>
  </sheetViews>
  <sheetFormatPr defaultRowHeight="10" x14ac:dyDescent="0.2"/>
  <cols>
    <col min="1" max="3" width="3.77734375" customWidth="1"/>
    <col min="4" max="4" width="14.77734375" customWidth="1"/>
    <col min="5" max="5" width="50.21875" customWidth="1"/>
    <col min="6" max="6" width="7" customWidth="1"/>
    <col min="7" max="7" width="6.44140625" bestFit="1" customWidth="1"/>
    <col min="8" max="8" width="15.109375" bestFit="1" customWidth="1"/>
    <col min="9" max="9" width="4.77734375" customWidth="1"/>
    <col min="10" max="10" width="15.109375" bestFit="1" customWidth="1"/>
    <col min="11" max="11" width="4.77734375" customWidth="1"/>
    <col min="12" max="12" width="12.77734375" customWidth="1"/>
    <col min="13" max="13" width="4.77734375" customWidth="1"/>
    <col min="14" max="14" width="12.77734375" customWidth="1"/>
    <col min="15" max="15" width="4.77734375" customWidth="1"/>
    <col min="16" max="16" width="12.77734375" customWidth="1"/>
    <col min="17" max="17" width="4.77734375" customWidth="1"/>
    <col min="18" max="18" width="12.77734375" customWidth="1"/>
  </cols>
  <sheetData>
    <row r="1" spans="1:14" x14ac:dyDescent="0.2">
      <c r="A1" s="17" t="s">
        <v>27</v>
      </c>
      <c r="B1" s="17"/>
    </row>
    <row r="2" spans="1:14" x14ac:dyDescent="0.2">
      <c r="A2" s="17"/>
      <c r="B2" s="17"/>
    </row>
    <row r="3" spans="1:14" ht="13" x14ac:dyDescent="0.2">
      <c r="A3" s="20" t="s">
        <v>28</v>
      </c>
      <c r="B3" s="20"/>
    </row>
    <row r="5" spans="1:14" ht="10.5" x14ac:dyDescent="0.2">
      <c r="A5" s="15" t="s">
        <v>29</v>
      </c>
      <c r="B5" s="15"/>
    </row>
    <row r="7" spans="1:14" ht="13" x14ac:dyDescent="0.2">
      <c r="A7" s="2" t="s">
        <v>30</v>
      </c>
      <c r="B7" s="2"/>
    </row>
    <row r="8" spans="1:14" ht="36" customHeight="1" x14ac:dyDescent="0.2">
      <c r="G8" s="180" t="s">
        <v>31</v>
      </c>
      <c r="H8" s="180"/>
      <c r="I8" s="180" t="s">
        <v>32</v>
      </c>
      <c r="J8" s="180"/>
    </row>
    <row r="9" spans="1:14" x14ac:dyDescent="0.2">
      <c r="B9" s="29" t="s">
        <v>33</v>
      </c>
      <c r="C9" s="18"/>
      <c r="D9" s="18"/>
      <c r="E9" s="18"/>
      <c r="F9" s="18"/>
      <c r="G9" s="18"/>
      <c r="H9" s="18"/>
      <c r="I9" s="18"/>
      <c r="J9" s="32"/>
    </row>
    <row r="10" spans="1:14" x14ac:dyDescent="0.2">
      <c r="B10" s="26"/>
      <c r="C10" s="18" t="s">
        <v>34</v>
      </c>
      <c r="D10" s="18"/>
      <c r="E10" s="18"/>
      <c r="F10" s="32"/>
      <c r="G10" s="1">
        <v>1101</v>
      </c>
      <c r="H10" s="34"/>
      <c r="I10" s="1">
        <v>1108</v>
      </c>
      <c r="J10" s="68"/>
      <c r="L10" s="24"/>
    </row>
    <row r="11" spans="1:14" x14ac:dyDescent="0.2">
      <c r="B11" s="4"/>
      <c r="C11" s="18" t="s">
        <v>35</v>
      </c>
      <c r="D11" s="18"/>
      <c r="E11" s="18"/>
      <c r="F11" s="32"/>
      <c r="G11" s="1">
        <v>1102</v>
      </c>
      <c r="H11" s="34"/>
      <c r="I11" s="1">
        <v>1109</v>
      </c>
      <c r="J11" s="68"/>
    </row>
    <row r="12" spans="1:14" x14ac:dyDescent="0.2">
      <c r="B12" s="4"/>
      <c r="C12" s="18" t="s">
        <v>36</v>
      </c>
      <c r="D12" s="18"/>
      <c r="E12" s="18"/>
      <c r="F12" s="32"/>
      <c r="G12" s="1">
        <v>1103</v>
      </c>
      <c r="H12" s="23"/>
      <c r="I12" s="1">
        <v>1110</v>
      </c>
      <c r="J12" s="68"/>
      <c r="L12" s="24"/>
    </row>
    <row r="13" spans="1:14" x14ac:dyDescent="0.2">
      <c r="B13" s="4"/>
      <c r="C13" s="18" t="s">
        <v>37</v>
      </c>
      <c r="D13" s="18"/>
      <c r="E13" s="18"/>
      <c r="F13" s="32"/>
      <c r="G13" s="19"/>
      <c r="H13" s="33"/>
      <c r="I13" s="1">
        <v>1112</v>
      </c>
      <c r="J13" s="68"/>
      <c r="K13" s="24"/>
      <c r="N13" s="24"/>
    </row>
    <row r="14" spans="1:14" x14ac:dyDescent="0.2">
      <c r="B14" s="4"/>
      <c r="C14" s="18" t="s">
        <v>38</v>
      </c>
      <c r="D14" s="18"/>
      <c r="E14" s="18"/>
      <c r="F14" s="32"/>
      <c r="G14" s="19"/>
      <c r="H14" s="33"/>
      <c r="I14" s="1">
        <v>1113</v>
      </c>
      <c r="J14" s="68"/>
      <c r="N14" s="24"/>
    </row>
    <row r="15" spans="1:14" x14ac:dyDescent="0.2">
      <c r="B15" s="4"/>
      <c r="C15" s="18" t="s">
        <v>39</v>
      </c>
      <c r="D15" s="18"/>
      <c r="E15" s="18"/>
      <c r="F15" s="32"/>
      <c r="G15" s="19"/>
      <c r="H15" s="33"/>
      <c r="I15" s="1">
        <v>1114</v>
      </c>
      <c r="J15" s="68"/>
    </row>
    <row r="16" spans="1:14" x14ac:dyDescent="0.2">
      <c r="B16" s="4"/>
      <c r="C16" s="59" t="s">
        <v>40</v>
      </c>
      <c r="D16" s="8"/>
      <c r="E16" s="8"/>
      <c r="F16" s="57"/>
      <c r="G16" s="1">
        <v>1104</v>
      </c>
      <c r="H16" s="67"/>
      <c r="I16" s="1">
        <v>1115</v>
      </c>
      <c r="J16" s="60"/>
      <c r="L16" s="24"/>
    </row>
    <row r="17" spans="2:16" x14ac:dyDescent="0.2">
      <c r="B17" s="4"/>
      <c r="C17" s="77" t="s">
        <v>41</v>
      </c>
      <c r="D17" s="77"/>
      <c r="E17" s="77"/>
      <c r="F17" s="78"/>
      <c r="G17" s="1">
        <v>1106</v>
      </c>
      <c r="H17" s="68"/>
      <c r="I17" s="1">
        <v>1117</v>
      </c>
      <c r="J17" s="68"/>
    </row>
    <row r="18" spans="2:16" ht="10.5" x14ac:dyDescent="0.2">
      <c r="B18" s="4"/>
      <c r="C18" s="30" t="s">
        <v>42</v>
      </c>
      <c r="D18" s="8"/>
      <c r="E18" s="8"/>
      <c r="F18" s="57"/>
      <c r="G18" s="1">
        <v>1107</v>
      </c>
      <c r="H18" s="25">
        <f>DPA_1101-DPA_1102-DPA_1103-DPA_1104-DPA_1106</f>
        <v>0</v>
      </c>
      <c r="I18" s="1">
        <v>1118</v>
      </c>
      <c r="J18" s="25">
        <f>DPA_1108-DPA_1109-DPA_1110-DPA_1112-DPA_1113-DPA_1114-DPA_1115-DPA_1117</f>
        <v>0</v>
      </c>
      <c r="L18" s="24"/>
    </row>
    <row r="19" spans="2:16" ht="11.25" customHeight="1" x14ac:dyDescent="0.2">
      <c r="B19" s="5"/>
      <c r="C19" s="31" t="s">
        <v>43</v>
      </c>
      <c r="D19" s="66"/>
      <c r="E19" s="18"/>
      <c r="F19" s="21"/>
      <c r="G19" s="19"/>
      <c r="H19" s="19"/>
      <c r="I19" s="1">
        <v>1119</v>
      </c>
      <c r="J19" s="69"/>
    </row>
    <row r="20" spans="2:16" x14ac:dyDescent="0.2">
      <c r="C20" s="65"/>
      <c r="D20" s="65"/>
      <c r="J20" s="64"/>
    </row>
    <row r="22" spans="2:16" x14ac:dyDescent="0.2">
      <c r="B22" s="31" t="s">
        <v>44</v>
      </c>
      <c r="C22" s="18"/>
      <c r="D22" s="18"/>
      <c r="E22" s="18"/>
      <c r="F22" s="18"/>
      <c r="G22" s="18"/>
      <c r="H22" s="32"/>
    </row>
    <row r="23" spans="2:16" x14ac:dyDescent="0.2">
      <c r="B23" s="4"/>
      <c r="C23" s="9" t="s">
        <v>45</v>
      </c>
      <c r="D23" s="6"/>
      <c r="E23" s="6"/>
      <c r="F23" s="55" t="s">
        <v>46</v>
      </c>
      <c r="G23" s="1">
        <v>1201</v>
      </c>
      <c r="H23" s="22">
        <f>DPA_2110</f>
        <v>0</v>
      </c>
    </row>
    <row r="24" spans="2:16" x14ac:dyDescent="0.2">
      <c r="B24" s="4"/>
      <c r="C24" s="31" t="s">
        <v>47</v>
      </c>
      <c r="D24" s="18"/>
      <c r="E24" s="18"/>
      <c r="F24" s="58" t="s">
        <v>48</v>
      </c>
      <c r="G24" s="1">
        <v>1202</v>
      </c>
      <c r="H24" s="22">
        <f>DPA_2129</f>
        <v>0</v>
      </c>
    </row>
    <row r="25" spans="2:16" x14ac:dyDescent="0.2">
      <c r="B25" s="4"/>
      <c r="C25" s="31" t="s">
        <v>49</v>
      </c>
      <c r="D25" s="18"/>
      <c r="E25" s="18"/>
      <c r="F25" s="18"/>
      <c r="G25" s="1">
        <v>1203</v>
      </c>
      <c r="H25" s="22"/>
    </row>
    <row r="26" spans="2:16" x14ac:dyDescent="0.2">
      <c r="B26" s="4"/>
      <c r="C26" s="31" t="s">
        <v>50</v>
      </c>
      <c r="D26" s="18"/>
      <c r="E26" s="18"/>
      <c r="F26" s="18"/>
      <c r="G26" s="1">
        <v>1204</v>
      </c>
      <c r="H26" s="22"/>
    </row>
    <row r="27" spans="2:16" x14ac:dyDescent="0.2">
      <c r="B27" s="4"/>
      <c r="C27" s="61" t="s">
        <v>51</v>
      </c>
      <c r="D27" s="18"/>
      <c r="E27" s="18"/>
      <c r="F27" s="18"/>
      <c r="G27" s="1">
        <v>1205</v>
      </c>
      <c r="H27" s="22"/>
    </row>
    <row r="28" spans="2:16" x14ac:dyDescent="0.2">
      <c r="B28" s="4"/>
      <c r="C28" s="31" t="s">
        <v>52</v>
      </c>
      <c r="E28" s="18"/>
      <c r="F28" s="58" t="s">
        <v>53</v>
      </c>
      <c r="G28" s="1">
        <v>1206</v>
      </c>
      <c r="H28" s="23">
        <f>DPA_2224</f>
        <v>0</v>
      </c>
    </row>
    <row r="29" spans="2:16" ht="10.5" x14ac:dyDescent="0.2">
      <c r="B29" s="5"/>
      <c r="C29" s="16" t="s">
        <v>54</v>
      </c>
      <c r="D29" s="18"/>
      <c r="E29" s="18"/>
      <c r="F29" s="18"/>
      <c r="G29" s="1">
        <v>1207</v>
      </c>
      <c r="H29" s="25">
        <f>DPA_1201+DPA_1202-DPA_1203-DPA_1204+DPA_1205+DPA_1206</f>
        <v>0</v>
      </c>
    </row>
    <row r="31" spans="2:16" ht="45" customHeight="1" x14ac:dyDescent="0.2">
      <c r="C31" s="15"/>
      <c r="G31" s="181" t="s">
        <v>55</v>
      </c>
      <c r="H31" s="182"/>
      <c r="I31" s="180" t="s">
        <v>31</v>
      </c>
      <c r="J31" s="180"/>
      <c r="K31" s="180" t="s">
        <v>32</v>
      </c>
      <c r="L31" s="180"/>
      <c r="M31" s="180" t="s">
        <v>56</v>
      </c>
      <c r="N31" s="180"/>
      <c r="O31" s="180" t="s">
        <v>57</v>
      </c>
      <c r="P31" s="180"/>
    </row>
    <row r="32" spans="2:16" x14ac:dyDescent="0.2">
      <c r="B32" s="31" t="s">
        <v>58</v>
      </c>
      <c r="C32" s="18"/>
      <c r="D32" s="18"/>
      <c r="E32" s="18"/>
      <c r="F32" s="18"/>
      <c r="G32" s="18"/>
      <c r="H32" s="18"/>
      <c r="I32" s="18"/>
      <c r="J32" s="18"/>
      <c r="K32" s="18"/>
      <c r="L32" s="18"/>
      <c r="M32" s="18"/>
      <c r="N32" s="18"/>
      <c r="O32" s="8"/>
      <c r="P32" s="32"/>
    </row>
    <row r="33" spans="2:16" x14ac:dyDescent="0.2">
      <c r="B33" s="4"/>
      <c r="C33" s="31" t="s">
        <v>59</v>
      </c>
      <c r="D33" s="18"/>
      <c r="E33" s="18"/>
      <c r="F33" s="18"/>
      <c r="G33" s="1">
        <v>1301</v>
      </c>
      <c r="H33" s="22"/>
      <c r="I33" s="14"/>
      <c r="J33" s="19"/>
      <c r="K33" s="27"/>
      <c r="L33" s="19"/>
      <c r="M33" s="27"/>
      <c r="N33" s="12"/>
      <c r="O33" s="1">
        <v>1311</v>
      </c>
      <c r="P33" s="22"/>
    </row>
    <row r="34" spans="2:16" x14ac:dyDescent="0.2">
      <c r="B34" s="4"/>
      <c r="C34" s="31" t="s">
        <v>60</v>
      </c>
      <c r="D34" s="18"/>
      <c r="E34" s="18"/>
      <c r="F34" s="18"/>
      <c r="G34" s="27"/>
      <c r="H34" s="12"/>
      <c r="I34" s="1">
        <v>1303</v>
      </c>
      <c r="J34" s="23"/>
      <c r="K34" s="10">
        <v>1305</v>
      </c>
      <c r="L34" s="23"/>
      <c r="M34" s="10">
        <v>1307</v>
      </c>
      <c r="N34" s="62"/>
      <c r="O34" s="1">
        <v>1312</v>
      </c>
      <c r="P34" s="23"/>
    </row>
    <row r="35" spans="2:16" x14ac:dyDescent="0.2">
      <c r="B35" s="4"/>
      <c r="C35" s="61" t="s">
        <v>51</v>
      </c>
      <c r="D35" s="18"/>
      <c r="E35" s="18"/>
      <c r="F35" s="18"/>
      <c r="G35" s="1">
        <v>1302</v>
      </c>
      <c r="H35" s="22"/>
      <c r="I35" s="10">
        <v>1304</v>
      </c>
      <c r="J35" s="22"/>
      <c r="K35" s="10">
        <v>1306</v>
      </c>
      <c r="L35" s="22"/>
      <c r="M35" s="10">
        <v>1308</v>
      </c>
      <c r="N35" s="63"/>
      <c r="O35" s="1">
        <v>1313</v>
      </c>
      <c r="P35" s="22"/>
    </row>
    <row r="36" spans="2:16" ht="10.5" x14ac:dyDescent="0.2">
      <c r="B36" s="5"/>
      <c r="C36" s="53" t="s">
        <v>61</v>
      </c>
      <c r="D36" s="8"/>
      <c r="E36" s="8"/>
      <c r="F36" s="8"/>
      <c r="G36" s="19"/>
      <c r="H36" s="13"/>
      <c r="I36" s="13"/>
      <c r="J36" s="13"/>
      <c r="K36" s="13"/>
      <c r="L36" s="13"/>
      <c r="M36" s="10">
        <v>1309</v>
      </c>
      <c r="N36" s="25">
        <f>DPA_1307+DPA_1308</f>
        <v>0</v>
      </c>
      <c r="O36" s="1">
        <v>1314</v>
      </c>
      <c r="P36" s="25">
        <f>DPA_1311+DPA_1312+DPA_1313</f>
        <v>0</v>
      </c>
    </row>
    <row r="37" spans="2:16" x14ac:dyDescent="0.2">
      <c r="B37" s="31"/>
      <c r="C37" s="31" t="s">
        <v>62</v>
      </c>
      <c r="D37" s="18"/>
      <c r="E37" s="18"/>
      <c r="F37" s="32"/>
      <c r="G37" s="13"/>
      <c r="H37" s="19"/>
      <c r="I37" s="19"/>
      <c r="J37" s="19"/>
      <c r="K37" s="19"/>
      <c r="L37" s="19"/>
      <c r="M37" s="1">
        <v>1310</v>
      </c>
      <c r="N37" s="63"/>
      <c r="O37" s="1">
        <v>1315</v>
      </c>
      <c r="P37" s="22"/>
    </row>
    <row r="39" spans="2:16" ht="33.75" customHeight="1" x14ac:dyDescent="0.2">
      <c r="G39" s="180" t="s">
        <v>55</v>
      </c>
      <c r="H39" s="180"/>
      <c r="I39" s="180" t="s">
        <v>63</v>
      </c>
      <c r="J39" s="180"/>
      <c r="K39" s="180" t="s">
        <v>64</v>
      </c>
      <c r="L39" s="180"/>
    </row>
    <row r="40" spans="2:16" ht="11.25" customHeight="1" x14ac:dyDescent="0.2">
      <c r="B40" s="31" t="s">
        <v>65</v>
      </c>
      <c r="C40" s="18"/>
      <c r="D40" s="18"/>
      <c r="E40" s="18"/>
      <c r="F40" s="18"/>
      <c r="G40" s="18"/>
      <c r="H40" s="18"/>
      <c r="I40" s="18"/>
      <c r="J40" s="18"/>
      <c r="K40" s="18"/>
      <c r="L40" s="32"/>
    </row>
    <row r="41" spans="2:16" x14ac:dyDescent="0.2">
      <c r="B41" s="4"/>
      <c r="C41" s="31" t="s">
        <v>66</v>
      </c>
      <c r="D41" s="18"/>
      <c r="E41" s="18"/>
      <c r="F41" s="32"/>
      <c r="G41" s="1">
        <v>1401</v>
      </c>
      <c r="H41" s="22"/>
      <c r="I41" s="174">
        <v>10</v>
      </c>
      <c r="J41" s="174"/>
      <c r="K41" s="1">
        <v>1416</v>
      </c>
      <c r="L41" s="25">
        <f>DPA_1401*I41/100</f>
        <v>0</v>
      </c>
    </row>
    <row r="42" spans="2:16" s="84" customFormat="1" x14ac:dyDescent="0.2">
      <c r="B42" s="88"/>
      <c r="C42" s="89" t="s">
        <v>67</v>
      </c>
      <c r="D42" s="90"/>
      <c r="E42" s="90"/>
      <c r="F42" s="91"/>
      <c r="G42" s="85">
        <v>1402</v>
      </c>
      <c r="H42" s="83"/>
      <c r="I42" s="179">
        <v>40</v>
      </c>
      <c r="J42" s="179"/>
      <c r="K42" s="85">
        <v>1417</v>
      </c>
      <c r="L42" s="87">
        <f>DPA_1402*I42/100</f>
        <v>0</v>
      </c>
    </row>
    <row r="43" spans="2:16" s="84" customFormat="1" x14ac:dyDescent="0.2">
      <c r="B43" s="88"/>
      <c r="C43" s="61" t="s">
        <v>68</v>
      </c>
      <c r="D43" s="77"/>
      <c r="E43" s="77"/>
      <c r="F43" s="78"/>
      <c r="G43" s="85">
        <v>1404</v>
      </c>
      <c r="H43" s="83"/>
      <c r="I43" s="179">
        <v>10</v>
      </c>
      <c r="J43" s="179"/>
      <c r="K43" s="85">
        <v>1419</v>
      </c>
      <c r="L43" s="87">
        <f>DPA_1404*I43/100</f>
        <v>0</v>
      </c>
    </row>
    <row r="44" spans="2:16" s="84" customFormat="1" x14ac:dyDescent="0.2">
      <c r="B44" s="88"/>
      <c r="C44" s="61" t="s">
        <v>69</v>
      </c>
      <c r="D44" s="77"/>
      <c r="E44" s="77"/>
      <c r="F44" s="78"/>
      <c r="G44" s="85">
        <v>1405</v>
      </c>
      <c r="H44" s="83"/>
      <c r="I44" s="179">
        <v>100</v>
      </c>
      <c r="J44" s="179"/>
      <c r="K44" s="85">
        <v>1420</v>
      </c>
      <c r="L44" s="87">
        <f>DPA_1405*I44/100</f>
        <v>0</v>
      </c>
    </row>
    <row r="45" spans="2:16" s="84" customFormat="1" x14ac:dyDescent="0.2">
      <c r="B45" s="88"/>
      <c r="C45" s="61" t="s">
        <v>70</v>
      </c>
      <c r="D45" s="77"/>
      <c r="E45" s="77"/>
      <c r="F45" s="78"/>
      <c r="G45" s="85">
        <v>1432</v>
      </c>
      <c r="H45" s="83"/>
      <c r="I45" s="183">
        <v>40</v>
      </c>
      <c r="J45" s="184"/>
      <c r="K45" s="85">
        <v>1433</v>
      </c>
      <c r="L45" s="87">
        <f>H45*I45/100</f>
        <v>0</v>
      </c>
    </row>
    <row r="46" spans="2:16" s="84" customFormat="1" x14ac:dyDescent="0.2">
      <c r="B46" s="88"/>
      <c r="C46" s="61" t="s">
        <v>71</v>
      </c>
      <c r="D46" s="77"/>
      <c r="E46" s="77"/>
      <c r="F46" s="78"/>
      <c r="G46" s="85">
        <v>1434</v>
      </c>
      <c r="H46" s="83"/>
      <c r="I46" s="183">
        <v>25</v>
      </c>
      <c r="J46" s="184"/>
      <c r="K46" s="85">
        <v>1435</v>
      </c>
      <c r="L46" s="87">
        <f>H46*I46/100</f>
        <v>0</v>
      </c>
    </row>
    <row r="47" spans="2:16" x14ac:dyDescent="0.2">
      <c r="B47" s="4"/>
      <c r="C47" s="31" t="s">
        <v>72</v>
      </c>
      <c r="D47" s="18"/>
      <c r="E47" s="18"/>
      <c r="F47" s="32"/>
      <c r="G47" s="1">
        <v>1406</v>
      </c>
      <c r="H47" s="22"/>
      <c r="I47" s="174">
        <v>100</v>
      </c>
      <c r="J47" s="174"/>
      <c r="K47" s="1">
        <v>1421</v>
      </c>
      <c r="L47" s="25">
        <f>DPA_1406*I47/100</f>
        <v>0</v>
      </c>
    </row>
    <row r="48" spans="2:16" x14ac:dyDescent="0.2">
      <c r="B48" s="4"/>
      <c r="C48" s="31" t="s">
        <v>73</v>
      </c>
      <c r="D48" s="18"/>
      <c r="E48" s="18"/>
      <c r="F48" s="32"/>
      <c r="G48" s="1">
        <v>1407</v>
      </c>
      <c r="H48" s="22"/>
      <c r="I48" s="174">
        <v>100</v>
      </c>
      <c r="J48" s="174"/>
      <c r="K48" s="1">
        <v>1422</v>
      </c>
      <c r="L48" s="25">
        <f>DPA_1407*I48/100</f>
        <v>0</v>
      </c>
    </row>
    <row r="49" spans="2:12" x14ac:dyDescent="0.2">
      <c r="B49" s="4"/>
      <c r="C49" s="31" t="s">
        <v>74</v>
      </c>
      <c r="D49" s="18"/>
      <c r="E49" s="18"/>
      <c r="F49" s="32"/>
      <c r="G49" s="1">
        <v>1408</v>
      </c>
      <c r="H49" s="22"/>
      <c r="I49" s="174">
        <v>100</v>
      </c>
      <c r="J49" s="174"/>
      <c r="K49" s="1">
        <v>1423</v>
      </c>
      <c r="L49" s="25">
        <f>DPA_1408*I49/100</f>
        <v>0</v>
      </c>
    </row>
    <row r="50" spans="2:12" x14ac:dyDescent="0.2">
      <c r="B50" s="4"/>
      <c r="C50" s="31" t="s">
        <v>75</v>
      </c>
      <c r="D50" s="18"/>
      <c r="E50" s="18"/>
      <c r="F50" s="32"/>
      <c r="G50" s="1">
        <v>1409</v>
      </c>
      <c r="H50" s="22"/>
      <c r="I50" s="174">
        <v>100</v>
      </c>
      <c r="J50" s="174"/>
      <c r="K50" s="1">
        <v>1424</v>
      </c>
      <c r="L50" s="25">
        <f>DPA_1409*I50/100</f>
        <v>0</v>
      </c>
    </row>
    <row r="51" spans="2:12" x14ac:dyDescent="0.2">
      <c r="B51" s="4"/>
      <c r="C51" s="31" t="s">
        <v>76</v>
      </c>
      <c r="D51" s="18"/>
      <c r="E51" s="18"/>
      <c r="F51" s="32"/>
      <c r="G51" s="1">
        <v>1410</v>
      </c>
      <c r="H51" s="22"/>
      <c r="I51" s="174">
        <v>100</v>
      </c>
      <c r="J51" s="174"/>
      <c r="K51" s="1">
        <v>1425</v>
      </c>
      <c r="L51" s="25">
        <f>DPA_1410*I51/100</f>
        <v>0</v>
      </c>
    </row>
    <row r="52" spans="2:12" x14ac:dyDescent="0.2">
      <c r="B52" s="4"/>
      <c r="C52" s="31" t="s">
        <v>77</v>
      </c>
      <c r="D52" s="18"/>
      <c r="E52" s="18"/>
      <c r="F52" s="32"/>
      <c r="G52" s="1">
        <v>1411</v>
      </c>
      <c r="H52" s="22"/>
      <c r="I52" s="174">
        <v>50</v>
      </c>
      <c r="J52" s="174"/>
      <c r="K52" s="1">
        <v>1426</v>
      </c>
      <c r="L52" s="25">
        <f>DPA_1411*I52/100</f>
        <v>0</v>
      </c>
    </row>
    <row r="53" spans="2:12" s="84" customFormat="1" x14ac:dyDescent="0.2">
      <c r="B53" s="88"/>
      <c r="C53" s="61" t="s">
        <v>78</v>
      </c>
      <c r="D53" s="77"/>
      <c r="E53" s="77"/>
      <c r="F53" s="78"/>
      <c r="G53" s="85">
        <v>1412</v>
      </c>
      <c r="H53" s="83"/>
      <c r="I53" s="179">
        <v>50</v>
      </c>
      <c r="J53" s="179"/>
      <c r="K53" s="85">
        <v>1427</v>
      </c>
      <c r="L53" s="87">
        <f>DPA_1412*I53/100</f>
        <v>0</v>
      </c>
    </row>
    <row r="54" spans="2:12" s="84" customFormat="1" x14ac:dyDescent="0.2">
      <c r="B54" s="88"/>
      <c r="C54" s="61" t="s">
        <v>79</v>
      </c>
      <c r="D54" s="77"/>
      <c r="E54" s="77"/>
      <c r="F54" s="78"/>
      <c r="G54" s="85">
        <v>1413</v>
      </c>
      <c r="H54" s="83"/>
      <c r="I54" s="179">
        <v>20</v>
      </c>
      <c r="J54" s="179"/>
      <c r="K54" s="85">
        <v>1428</v>
      </c>
      <c r="L54" s="87">
        <f>DPA_1413*I54/100</f>
        <v>0</v>
      </c>
    </row>
    <row r="55" spans="2:12" s="84" customFormat="1" x14ac:dyDescent="0.2">
      <c r="B55" s="88"/>
      <c r="C55" s="61" t="s">
        <v>80</v>
      </c>
      <c r="D55" s="77"/>
      <c r="E55" s="77"/>
      <c r="F55" s="78"/>
      <c r="G55" s="85">
        <v>1414</v>
      </c>
      <c r="H55" s="83"/>
      <c r="I55" s="178">
        <v>100</v>
      </c>
      <c r="J55" s="178"/>
      <c r="K55" s="85">
        <v>1429</v>
      </c>
      <c r="L55" s="87">
        <f>DPA_1414*I55/100</f>
        <v>0</v>
      </c>
    </row>
    <row r="56" spans="2:12" s="84" customFormat="1" ht="10.5" x14ac:dyDescent="0.2">
      <c r="B56" s="92"/>
      <c r="C56" s="93" t="s">
        <v>81</v>
      </c>
      <c r="D56" s="77"/>
      <c r="E56" s="77"/>
      <c r="F56" s="78"/>
      <c r="G56" s="85">
        <v>1415</v>
      </c>
      <c r="H56" s="25">
        <f>DPA_1401+DPA_1402+DPA_1404+DPA_1405+DPA_1406+DPA_1407+DPA_1408+DPA_1409+DPA_1410+DPA_1411+DPA_1412+DPA_1413+DPA_1414+H45+H46</f>
        <v>0</v>
      </c>
      <c r="I56" s="12"/>
      <c r="J56" s="13"/>
      <c r="K56" s="94">
        <v>1431</v>
      </c>
      <c r="L56" s="25">
        <f>DPA_1416+DPA_1417+DPA_1419+DPA_1420+DPA_1421+DPA_1422+DPA_1423+DPA_1424+DPA_1425+DPA_1426+DPA_1427+DPA_1428+DPA_1429+L46+L45</f>
        <v>0</v>
      </c>
    </row>
    <row r="57" spans="2:12" s="84" customFormat="1" x14ac:dyDescent="0.2"/>
    <row r="58" spans="2:12" s="84" customFormat="1" x14ac:dyDescent="0.2">
      <c r="B58" s="95" t="s">
        <v>82</v>
      </c>
      <c r="C58" s="77"/>
      <c r="D58" s="77"/>
      <c r="E58" s="77"/>
      <c r="F58" s="77"/>
      <c r="G58" s="77"/>
      <c r="H58" s="78"/>
    </row>
    <row r="59" spans="2:12" s="84" customFormat="1" ht="11.25" customHeight="1" x14ac:dyDescent="0.2">
      <c r="B59" s="96"/>
      <c r="C59" s="77" t="s">
        <v>83</v>
      </c>
      <c r="D59" s="77"/>
      <c r="E59" s="77"/>
      <c r="F59" s="78"/>
      <c r="G59" s="85">
        <v>1501</v>
      </c>
      <c r="H59" s="25">
        <f>DPA_1118+DPA_1207+DPA_1309+DPA_1314+DPA_1431</f>
        <v>0</v>
      </c>
    </row>
    <row r="60" spans="2:12" s="84" customFormat="1" ht="11.25" customHeight="1" x14ac:dyDescent="0.2">
      <c r="B60" s="97"/>
      <c r="C60" s="84" t="s">
        <v>84</v>
      </c>
      <c r="F60" s="98"/>
      <c r="G60" s="85">
        <v>1502</v>
      </c>
      <c r="H60" s="99"/>
    </row>
    <row r="61" spans="2:12" s="84" customFormat="1" ht="11.25" customHeight="1" x14ac:dyDescent="0.2">
      <c r="B61" s="97"/>
      <c r="C61" s="77" t="s">
        <v>85</v>
      </c>
      <c r="D61" s="77"/>
      <c r="E61" s="77"/>
      <c r="F61" s="78"/>
      <c r="G61" s="85">
        <v>1503</v>
      </c>
      <c r="H61" s="25" t="e">
        <f>H60/H59*100</f>
        <v>#DIV/0!</v>
      </c>
    </row>
    <row r="62" spans="2:12" s="84" customFormat="1" ht="11.25" customHeight="1" x14ac:dyDescent="0.2">
      <c r="B62" s="97"/>
      <c r="C62" s="90" t="s">
        <v>86</v>
      </c>
      <c r="D62" s="90"/>
      <c r="E62" s="90"/>
      <c r="F62" s="91"/>
      <c r="G62" s="85">
        <v>1509</v>
      </c>
      <c r="H62" s="25"/>
    </row>
    <row r="63" spans="2:12" ht="11.25" customHeight="1" x14ac:dyDescent="0.2">
      <c r="B63" s="3"/>
      <c r="C63" s="6" t="s">
        <v>87</v>
      </c>
      <c r="D63" s="6"/>
      <c r="E63" s="6"/>
      <c r="F63" s="73"/>
      <c r="G63" s="1">
        <v>1504</v>
      </c>
      <c r="H63" s="22"/>
    </row>
    <row r="64" spans="2:12" ht="11.25" customHeight="1" x14ac:dyDescent="0.2">
      <c r="B64" s="3"/>
      <c r="C64" s="90" t="s">
        <v>88</v>
      </c>
      <c r="D64" s="6"/>
      <c r="E64" s="6"/>
      <c r="F64" s="73"/>
      <c r="G64" s="1">
        <v>1508</v>
      </c>
      <c r="H64" s="76"/>
    </row>
    <row r="65" spans="2:8" ht="11.25" customHeight="1" x14ac:dyDescent="0.2">
      <c r="B65" s="3"/>
      <c r="C65" s="6" t="s">
        <v>89</v>
      </c>
      <c r="D65" s="6"/>
      <c r="E65" s="6"/>
      <c r="F65" s="73"/>
      <c r="G65" s="1">
        <v>1511</v>
      </c>
      <c r="H65" s="76"/>
    </row>
    <row r="66" spans="2:8" ht="11.25" customHeight="1" x14ac:dyDescent="0.2">
      <c r="B66" s="3"/>
      <c r="C66" s="31" t="s">
        <v>90</v>
      </c>
      <c r="D66" s="18"/>
      <c r="E66" s="18"/>
      <c r="F66" s="32"/>
      <c r="G66" s="1">
        <v>1505</v>
      </c>
      <c r="H66" s="76"/>
    </row>
    <row r="67" spans="2:8" ht="11.25" customHeight="1" x14ac:dyDescent="0.2">
      <c r="B67" s="3"/>
      <c r="C67" s="31" t="s">
        <v>91</v>
      </c>
      <c r="D67" s="18"/>
      <c r="E67" s="18"/>
      <c r="F67" s="32"/>
      <c r="G67" s="74">
        <v>1506</v>
      </c>
      <c r="H67" s="72" t="e">
        <f>H66/DPA_1501*100</f>
        <v>#DIV/0!</v>
      </c>
    </row>
    <row r="68" spans="2:8" ht="11.25" customHeight="1" x14ac:dyDescent="0.2">
      <c r="B68" s="3"/>
      <c r="C68" s="31" t="s">
        <v>92</v>
      </c>
      <c r="D68" s="18"/>
      <c r="E68" s="18"/>
      <c r="F68" s="32"/>
      <c r="G68" s="1">
        <v>1507</v>
      </c>
      <c r="H68" s="76"/>
    </row>
    <row r="69" spans="2:8" ht="11.25" customHeight="1" x14ac:dyDescent="0.2">
      <c r="B69" s="3"/>
      <c r="C69" s="6" t="s">
        <v>93</v>
      </c>
      <c r="D69" s="18"/>
      <c r="E69" s="18"/>
      <c r="F69" s="32"/>
      <c r="G69" s="1">
        <v>1512</v>
      </c>
      <c r="H69" s="76"/>
    </row>
    <row r="70" spans="2:8" ht="11.25" customHeight="1" x14ac:dyDescent="0.2">
      <c r="B70" s="75"/>
      <c r="C70" s="6" t="s">
        <v>94</v>
      </c>
      <c r="D70" s="18"/>
      <c r="E70" s="18"/>
      <c r="F70" s="32"/>
      <c r="G70" s="1">
        <v>1513</v>
      </c>
      <c r="H70" s="76"/>
    </row>
    <row r="71" spans="2:8" ht="11.25" customHeight="1" x14ac:dyDescent="0.2">
      <c r="B71" s="70"/>
      <c r="G71" s="71"/>
      <c r="H71" s="64"/>
    </row>
    <row r="72" spans="2:8" ht="11.25" customHeight="1" x14ac:dyDescent="0.2">
      <c r="B72" s="70"/>
      <c r="G72" s="71"/>
      <c r="H72" s="64"/>
    </row>
    <row r="74" spans="2:8" x14ac:dyDescent="0.2">
      <c r="B74" s="31" t="s">
        <v>95</v>
      </c>
      <c r="C74" s="18"/>
      <c r="D74" s="18"/>
      <c r="E74" s="18"/>
      <c r="F74" s="18"/>
      <c r="G74" s="18"/>
      <c r="H74" s="32"/>
    </row>
    <row r="75" spans="2:8" ht="13" x14ac:dyDescent="0.2">
      <c r="B75" s="28"/>
      <c r="C75" t="s">
        <v>96</v>
      </c>
      <c r="D75" s="18"/>
      <c r="E75" s="18"/>
      <c r="F75" s="32"/>
      <c r="G75" s="1">
        <v>1601</v>
      </c>
      <c r="H75" s="23"/>
    </row>
    <row r="76" spans="2:8" ht="13" x14ac:dyDescent="0.2">
      <c r="B76" s="3"/>
      <c r="C76" s="31" t="s">
        <v>97</v>
      </c>
      <c r="D76" s="18"/>
      <c r="E76" s="18"/>
      <c r="F76" s="32"/>
      <c r="G76" s="1">
        <v>1602</v>
      </c>
      <c r="H76" s="23"/>
    </row>
    <row r="77" spans="2:8" ht="13" x14ac:dyDescent="0.2">
      <c r="B77" s="3"/>
      <c r="C77" s="31" t="s">
        <v>98</v>
      </c>
      <c r="D77" s="18"/>
      <c r="E77" s="18"/>
      <c r="F77" s="32"/>
      <c r="G77" s="10">
        <v>1603</v>
      </c>
      <c r="H77" s="23"/>
    </row>
    <row r="78" spans="2:8" x14ac:dyDescent="0.2">
      <c r="B78" s="4"/>
      <c r="C78" s="31" t="s">
        <v>99</v>
      </c>
      <c r="D78" s="18"/>
      <c r="E78" s="18"/>
      <c r="F78" s="32"/>
      <c r="G78" s="10">
        <v>1604</v>
      </c>
      <c r="H78" s="23"/>
    </row>
    <row r="79" spans="2:8" x14ac:dyDescent="0.2">
      <c r="B79" s="4"/>
      <c r="C79" s="100" t="s">
        <v>100</v>
      </c>
      <c r="D79" s="18"/>
      <c r="E79" s="18"/>
      <c r="F79" s="32"/>
      <c r="G79" s="10">
        <v>1607</v>
      </c>
      <c r="H79" s="101"/>
    </row>
    <row r="80" spans="2:8" x14ac:dyDescent="0.2">
      <c r="B80" s="4"/>
      <c r="C80" s="84" t="s">
        <v>51</v>
      </c>
      <c r="D80" s="18"/>
      <c r="E80" s="18"/>
      <c r="F80" s="32"/>
      <c r="G80" s="10">
        <v>1605</v>
      </c>
      <c r="H80" s="101"/>
    </row>
    <row r="81" spans="1:12" x14ac:dyDescent="0.2">
      <c r="B81" s="5"/>
      <c r="C81" s="31" t="s">
        <v>101</v>
      </c>
      <c r="D81" s="18"/>
      <c r="E81" s="18"/>
      <c r="F81" s="32"/>
      <c r="G81" s="1">
        <v>1606</v>
      </c>
      <c r="H81" s="87">
        <f>DPA_1601-DPA_1602+DPA_1603+DPA_1604+DPA_1605-H79</f>
        <v>0</v>
      </c>
    </row>
    <row r="84" spans="1:12" ht="13" x14ac:dyDescent="0.2">
      <c r="A84" s="44" t="s">
        <v>102</v>
      </c>
    </row>
    <row r="85" spans="1:12" x14ac:dyDescent="0.2">
      <c r="A85" s="43" t="s">
        <v>103</v>
      </c>
    </row>
    <row r="87" spans="1:12" x14ac:dyDescent="0.2">
      <c r="B87" s="38" t="s">
        <v>104</v>
      </c>
      <c r="C87" s="36"/>
      <c r="D87" s="36"/>
      <c r="E87" s="36"/>
      <c r="F87" s="36"/>
      <c r="G87" s="18"/>
      <c r="H87" s="18"/>
      <c r="I87" s="18"/>
      <c r="J87" s="18"/>
      <c r="K87" s="18"/>
      <c r="L87" s="32"/>
    </row>
    <row r="88" spans="1:12" x14ac:dyDescent="0.2">
      <c r="B88" s="40"/>
      <c r="C88" s="48"/>
      <c r="D88" s="48"/>
      <c r="E88" s="48"/>
      <c r="G88" s="177" t="s">
        <v>105</v>
      </c>
      <c r="H88" s="177"/>
      <c r="I88" s="177" t="s">
        <v>106</v>
      </c>
      <c r="J88" s="177"/>
      <c r="K88" s="177" t="s">
        <v>107</v>
      </c>
      <c r="L88" s="177"/>
    </row>
    <row r="89" spans="1:12" x14ac:dyDescent="0.2">
      <c r="B89" s="41"/>
      <c r="C89" s="38" t="s">
        <v>108</v>
      </c>
      <c r="D89" s="36"/>
      <c r="E89" s="36"/>
      <c r="F89" s="36"/>
      <c r="G89" s="18"/>
      <c r="H89" s="18"/>
      <c r="I89" s="18"/>
      <c r="J89" s="18"/>
      <c r="K89" s="18"/>
      <c r="L89" s="32"/>
    </row>
    <row r="90" spans="1:12" x14ac:dyDescent="0.2">
      <c r="B90" s="41"/>
      <c r="C90" s="45"/>
      <c r="D90" s="38" t="s">
        <v>109</v>
      </c>
      <c r="E90" s="36"/>
      <c r="F90" s="36"/>
      <c r="G90" s="7">
        <v>2101</v>
      </c>
      <c r="H90" s="79"/>
      <c r="I90" s="7">
        <v>2104</v>
      </c>
      <c r="J90" s="80"/>
      <c r="K90" s="7">
        <v>2107</v>
      </c>
      <c r="L90" s="25">
        <f>DPA_2101+DPA_2104</f>
        <v>0</v>
      </c>
    </row>
    <row r="91" spans="1:12" x14ac:dyDescent="0.2">
      <c r="B91" s="41"/>
      <c r="C91" s="45"/>
      <c r="D91" s="47" t="s">
        <v>110</v>
      </c>
      <c r="E91" s="43"/>
      <c r="G91" s="7">
        <v>2102</v>
      </c>
      <c r="H91" s="18"/>
      <c r="I91" s="7">
        <v>2105</v>
      </c>
      <c r="J91" s="18"/>
      <c r="K91" s="7">
        <v>2108</v>
      </c>
      <c r="L91" s="25">
        <f>DPA_2102+DPA_2105</f>
        <v>0</v>
      </c>
    </row>
    <row r="92" spans="1:12" x14ac:dyDescent="0.2">
      <c r="B92" s="41"/>
      <c r="C92" s="45"/>
      <c r="D92" s="29"/>
      <c r="E92" s="81" t="s">
        <v>111</v>
      </c>
      <c r="F92" s="82"/>
      <c r="G92" s="56">
        <v>2103</v>
      </c>
      <c r="H92" s="25">
        <f>DPA_2205+DPA_2210</f>
        <v>0</v>
      </c>
      <c r="I92" s="56">
        <v>2106</v>
      </c>
      <c r="J92" s="8"/>
      <c r="K92" s="7">
        <v>2109</v>
      </c>
      <c r="L92" s="25">
        <f>DPA_2103+DPA_2106</f>
        <v>0</v>
      </c>
    </row>
    <row r="93" spans="1:12" x14ac:dyDescent="0.2">
      <c r="B93" s="41"/>
      <c r="C93" s="46"/>
      <c r="D93" s="38" t="s">
        <v>112</v>
      </c>
      <c r="E93" s="36"/>
      <c r="F93" s="18"/>
      <c r="G93" s="35"/>
      <c r="H93" s="36"/>
      <c r="I93" s="35"/>
      <c r="J93" s="50" t="s">
        <v>113</v>
      </c>
      <c r="K93" s="7">
        <v>2110</v>
      </c>
      <c r="L93" s="25">
        <f>(DPA_2107+DPA_2109)*1.4</f>
        <v>0</v>
      </c>
    </row>
    <row r="94" spans="1:12" x14ac:dyDescent="0.2">
      <c r="B94" s="41"/>
      <c r="C94" s="38" t="s">
        <v>114</v>
      </c>
      <c r="D94" s="36"/>
      <c r="E94" s="36"/>
      <c r="F94" s="18"/>
      <c r="G94" s="35"/>
      <c r="H94" s="36"/>
      <c r="I94" s="35"/>
      <c r="J94" s="36"/>
      <c r="K94" s="35"/>
      <c r="L94" s="39"/>
    </row>
    <row r="95" spans="1:12" x14ac:dyDescent="0.2">
      <c r="B95" s="41"/>
      <c r="C95" s="45"/>
      <c r="D95" s="52" t="s">
        <v>109</v>
      </c>
      <c r="E95" s="43"/>
      <c r="G95" s="1">
        <v>2130</v>
      </c>
      <c r="H95" s="83"/>
      <c r="I95" s="1">
        <v>2131</v>
      </c>
      <c r="J95" s="83"/>
      <c r="K95" s="10">
        <v>2125</v>
      </c>
      <c r="L95" s="25">
        <f>DPA_2130+DPA_2131</f>
        <v>0</v>
      </c>
    </row>
    <row r="96" spans="1:12" x14ac:dyDescent="0.2">
      <c r="B96" s="41"/>
      <c r="C96" s="45"/>
      <c r="D96" s="38" t="s">
        <v>115</v>
      </c>
      <c r="E96" s="36"/>
      <c r="F96" s="32"/>
      <c r="G96" s="7">
        <v>2114</v>
      </c>
      <c r="H96" s="6"/>
      <c r="I96" s="7">
        <v>2119</v>
      </c>
      <c r="J96" s="6"/>
      <c r="K96" s="1">
        <v>2126</v>
      </c>
      <c r="L96" s="25">
        <f>DPA_2114+DPA_2119</f>
        <v>0</v>
      </c>
    </row>
    <row r="97" spans="2:14" x14ac:dyDescent="0.2">
      <c r="B97" s="41"/>
      <c r="C97" s="45"/>
      <c r="E97" s="84" t="s">
        <v>111</v>
      </c>
      <c r="F97" s="84"/>
      <c r="G97" s="56">
        <v>2115</v>
      </c>
      <c r="H97" s="25">
        <f>DPA_2215+DPA_2220</f>
        <v>0</v>
      </c>
      <c r="I97" s="56">
        <v>2120</v>
      </c>
      <c r="J97" s="8"/>
      <c r="K97" s="1">
        <v>2127</v>
      </c>
      <c r="L97" s="25">
        <f>DPA_2115+DPA_2120</f>
        <v>0</v>
      </c>
    </row>
    <row r="98" spans="2:14" x14ac:dyDescent="0.2">
      <c r="B98" s="42"/>
      <c r="C98" s="46"/>
      <c r="D98" s="31" t="s">
        <v>116</v>
      </c>
      <c r="E98" s="18"/>
      <c r="F98" s="18"/>
      <c r="G98" s="36"/>
      <c r="H98" s="36"/>
      <c r="I98" s="36"/>
      <c r="J98" s="37" t="s">
        <v>117</v>
      </c>
      <c r="K98" s="1">
        <v>2129</v>
      </c>
      <c r="L98" s="25">
        <f>(DPA_2125+DPA_2127)*1.4</f>
        <v>0</v>
      </c>
    </row>
    <row r="100" spans="2:14" x14ac:dyDescent="0.2">
      <c r="B100" s="38" t="s">
        <v>118</v>
      </c>
      <c r="C100" s="36"/>
      <c r="D100" s="36"/>
      <c r="E100" s="36"/>
      <c r="F100" s="36"/>
      <c r="G100" s="35"/>
      <c r="H100" s="36"/>
      <c r="I100" s="18"/>
      <c r="J100" s="18"/>
      <c r="K100" s="18"/>
      <c r="L100" s="18"/>
      <c r="M100" s="18"/>
      <c r="N100" s="32"/>
    </row>
    <row r="101" spans="2:14" x14ac:dyDescent="0.2">
      <c r="B101" s="41"/>
      <c r="C101" s="61" t="s">
        <v>119</v>
      </c>
      <c r="D101" s="77"/>
      <c r="E101" s="77"/>
      <c r="F101" s="77"/>
      <c r="G101" s="36"/>
      <c r="H101" s="36"/>
      <c r="I101" s="18"/>
      <c r="J101" s="18"/>
      <c r="K101" s="18"/>
      <c r="L101" s="18"/>
      <c r="M101" s="18"/>
      <c r="N101" s="32"/>
    </row>
    <row r="102" spans="2:14" x14ac:dyDescent="0.2">
      <c r="B102" s="41"/>
      <c r="C102" s="45"/>
      <c r="D102" s="43"/>
      <c r="E102" s="43"/>
      <c r="G102" s="173" t="s">
        <v>120</v>
      </c>
      <c r="H102" s="173"/>
      <c r="I102" s="173"/>
      <c r="J102" s="173"/>
      <c r="K102" s="174" t="s">
        <v>121</v>
      </c>
      <c r="L102" s="174"/>
      <c r="M102" s="174"/>
      <c r="N102" s="174"/>
    </row>
    <row r="103" spans="2:14" x14ac:dyDescent="0.2">
      <c r="B103" s="41"/>
      <c r="C103" s="45"/>
      <c r="D103" s="43"/>
      <c r="E103" s="43"/>
      <c r="G103" s="175" t="s">
        <v>122</v>
      </c>
      <c r="H103" s="175"/>
      <c r="I103" s="176" t="s">
        <v>123</v>
      </c>
      <c r="J103" s="175"/>
      <c r="K103" s="175" t="s">
        <v>122</v>
      </c>
      <c r="L103" s="175"/>
      <c r="M103" s="175" t="s">
        <v>123</v>
      </c>
      <c r="N103" s="175"/>
    </row>
    <row r="104" spans="2:14" x14ac:dyDescent="0.2">
      <c r="B104" s="41"/>
      <c r="C104" s="45"/>
      <c r="D104" s="38" t="s">
        <v>124</v>
      </c>
      <c r="E104" s="51"/>
      <c r="F104" s="51"/>
      <c r="G104" s="1">
        <v>2201</v>
      </c>
      <c r="H104" s="76"/>
      <c r="I104" s="1">
        <v>2206</v>
      </c>
      <c r="J104" s="76"/>
      <c r="K104" s="1">
        <v>2211</v>
      </c>
      <c r="L104" s="76"/>
      <c r="M104" s="1">
        <v>2216</v>
      </c>
      <c r="N104" s="76"/>
    </row>
    <row r="105" spans="2:14" x14ac:dyDescent="0.2">
      <c r="B105" s="41"/>
      <c r="C105" s="45"/>
      <c r="D105" s="61" t="s">
        <v>125</v>
      </c>
      <c r="E105" s="77"/>
      <c r="F105" s="77"/>
      <c r="G105" s="85">
        <v>2203</v>
      </c>
      <c r="H105" s="76"/>
      <c r="I105" s="1">
        <v>2208</v>
      </c>
      <c r="J105" s="76"/>
      <c r="K105" s="1">
        <v>2213</v>
      </c>
      <c r="L105" s="76"/>
      <c r="M105" s="1">
        <v>2218</v>
      </c>
      <c r="N105" s="76"/>
    </row>
    <row r="106" spans="2:14" x14ac:dyDescent="0.2">
      <c r="B106" s="41"/>
      <c r="C106" s="45"/>
      <c r="D106" s="61" t="s">
        <v>126</v>
      </c>
      <c r="E106" s="77"/>
      <c r="F106" s="78"/>
      <c r="G106" s="86">
        <v>2205</v>
      </c>
      <c r="H106" s="25">
        <f>DPA_2201+DPA_2203</f>
        <v>0</v>
      </c>
      <c r="I106" s="7">
        <v>2210</v>
      </c>
      <c r="J106" s="25">
        <f>DPA_2206+DPA_2208</f>
        <v>0</v>
      </c>
      <c r="K106" s="7">
        <v>2215</v>
      </c>
      <c r="L106" s="25">
        <f>DPA_2211+DPA_2213</f>
        <v>0</v>
      </c>
      <c r="M106" s="7">
        <v>2220</v>
      </c>
      <c r="N106" s="25">
        <f>DPA_2216+DPA_2218</f>
        <v>0</v>
      </c>
    </row>
    <row r="107" spans="2:14" x14ac:dyDescent="0.2">
      <c r="B107" s="41"/>
      <c r="C107" s="38" t="s">
        <v>127</v>
      </c>
      <c r="D107" s="36"/>
      <c r="E107" s="36"/>
      <c r="F107" s="18"/>
      <c r="G107" s="35"/>
      <c r="H107" s="36"/>
      <c r="I107" s="36"/>
      <c r="J107" s="36"/>
      <c r="K107" s="36"/>
      <c r="L107" s="36"/>
      <c r="M107" s="36"/>
      <c r="N107" s="39"/>
    </row>
    <row r="108" spans="2:14" x14ac:dyDescent="0.2">
      <c r="B108" s="41"/>
      <c r="C108" s="41"/>
      <c r="D108" s="38" t="s">
        <v>128</v>
      </c>
      <c r="E108" s="36"/>
      <c r="F108" s="18"/>
      <c r="G108" s="36"/>
      <c r="H108" s="36"/>
      <c r="I108" s="36"/>
      <c r="J108" s="36"/>
      <c r="K108" s="36"/>
      <c r="L108" s="39"/>
      <c r="M108" s="56">
        <v>2221</v>
      </c>
      <c r="N108" s="41"/>
    </row>
    <row r="109" spans="2:14" x14ac:dyDescent="0.2">
      <c r="B109" s="41"/>
      <c r="C109" s="41"/>
      <c r="D109" s="52" t="s">
        <v>129</v>
      </c>
      <c r="E109" s="43"/>
      <c r="G109" s="43"/>
      <c r="H109" s="43"/>
      <c r="I109" s="43"/>
      <c r="J109" s="43"/>
      <c r="K109" s="43"/>
      <c r="L109" s="43"/>
      <c r="M109" s="11"/>
      <c r="N109" s="39"/>
    </row>
    <row r="110" spans="2:14" x14ac:dyDescent="0.2">
      <c r="B110" s="41"/>
      <c r="C110" s="41"/>
      <c r="D110" s="49"/>
      <c r="E110" s="38" t="s">
        <v>130</v>
      </c>
      <c r="F110" s="18"/>
      <c r="G110" s="36"/>
      <c r="H110" s="36"/>
      <c r="I110" s="36"/>
      <c r="J110" s="36"/>
      <c r="K110" s="36"/>
      <c r="L110" s="39"/>
      <c r="M110" s="7">
        <v>2222</v>
      </c>
      <c r="N110" s="41"/>
    </row>
    <row r="111" spans="2:14" x14ac:dyDescent="0.2">
      <c r="B111" s="41"/>
      <c r="C111" s="41"/>
      <c r="D111" s="49"/>
      <c r="E111" s="38" t="s">
        <v>131</v>
      </c>
      <c r="F111" s="18"/>
      <c r="G111" s="36"/>
      <c r="H111" s="36"/>
      <c r="I111" s="36"/>
      <c r="J111" s="36"/>
      <c r="K111" s="36"/>
      <c r="L111" s="39"/>
      <c r="M111" s="1">
        <v>2223</v>
      </c>
      <c r="N111" s="54"/>
    </row>
    <row r="112" spans="2:14" x14ac:dyDescent="0.2">
      <c r="B112" s="42"/>
      <c r="C112" s="42"/>
      <c r="D112" s="38" t="s">
        <v>132</v>
      </c>
      <c r="E112" s="36"/>
      <c r="F112" s="18"/>
      <c r="G112" s="36"/>
      <c r="H112" s="36"/>
      <c r="I112" s="36"/>
      <c r="J112" s="36"/>
      <c r="K112" s="36"/>
      <c r="L112" s="50" t="s">
        <v>133</v>
      </c>
      <c r="M112" s="1">
        <v>2224</v>
      </c>
      <c r="N112" s="25">
        <f>DPA_2221-DPA_2222-DPA_2223</f>
        <v>0</v>
      </c>
    </row>
  </sheetData>
  <mergeCells count="34">
    <mergeCell ref="G8:H8"/>
    <mergeCell ref="I8:J8"/>
    <mergeCell ref="G31:H31"/>
    <mergeCell ref="I31:J31"/>
    <mergeCell ref="I48:J48"/>
    <mergeCell ref="I41:J41"/>
    <mergeCell ref="I42:J42"/>
    <mergeCell ref="I43:J43"/>
    <mergeCell ref="I44:J44"/>
    <mergeCell ref="I47:J47"/>
    <mergeCell ref="I45:J45"/>
    <mergeCell ref="I46:J46"/>
    <mergeCell ref="M31:N31"/>
    <mergeCell ref="O31:P31"/>
    <mergeCell ref="G39:H39"/>
    <mergeCell ref="I39:J39"/>
    <mergeCell ref="K39:L39"/>
    <mergeCell ref="K31:L31"/>
    <mergeCell ref="G88:H88"/>
    <mergeCell ref="I88:J88"/>
    <mergeCell ref="K88:L88"/>
    <mergeCell ref="I55:J55"/>
    <mergeCell ref="I49:J49"/>
    <mergeCell ref="I50:J50"/>
    <mergeCell ref="I51:J51"/>
    <mergeCell ref="I52:J52"/>
    <mergeCell ref="I53:J53"/>
    <mergeCell ref="I54:J54"/>
    <mergeCell ref="G102:J102"/>
    <mergeCell ref="K102:N102"/>
    <mergeCell ref="G103:H103"/>
    <mergeCell ref="I103:J103"/>
    <mergeCell ref="K103:L103"/>
    <mergeCell ref="M103:N103"/>
  </mergeCells>
  <pageMargins left="0.25" right="0.25" top="0.75" bottom="0.75" header="0.3" footer="0.3"/>
  <pageSetup paperSize="5" scale="6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RelatedItems xmlns="http://schemas.microsoft.com/sharepoint/v3" xsi:nil="true"/>
    <d8662c420ae441af9b77c21287174095 xmlns="f5a7e35f-036f-43ba-9bd6-dfccb735f6f0">
      <Terms xmlns="http://schemas.microsoft.com/office/infopath/2007/PartnerControls">
        <TermInfo xmlns="http://schemas.microsoft.com/office/infopath/2007/PartnerControls">
          <TermName xmlns="http://schemas.microsoft.com/office/infopath/2007/PartnerControls">External Guidance</TermName>
          <TermId xmlns="http://schemas.microsoft.com/office/infopath/2007/PartnerControls">ea8cba3e-57fe-4199-9d26-ba6248f86a47</TermId>
        </TermInfo>
      </Terms>
    </d8662c420ae441af9b77c21287174095>
    <OsfiDescription xmlns="fecb3a15-ec4f-4650-8ab4-18722f579a21" xsi:nil="true"/>
    <pd5e1fd5a7e64ff28ea28d0be5cac3eb xmlns="fecb3a15-ec4f-4650-8ab4-18722f579a21">
      <Terms xmlns="http://schemas.microsoft.com/office/infopath/2007/PartnerControls"/>
    </pd5e1fd5a7e64ff28ea28d0be5cac3eb>
    <OsfiSensitivity xmlns="fecb3a15-ec4f-4650-8ab4-18722f579a21">Unclassified</OsfiSensitivity>
    <OsfiSent xmlns="fecb3a15-ec4f-4650-8ab4-18722f579a21" xsi:nil="true"/>
    <TaxCatchAll xmlns="fecb3a15-ec4f-4650-8ab4-18722f579a21">
      <Value>764</Value>
      <Value>12</Value>
      <Value>139</Value>
      <Value>799</Value>
      <Value>765</Value>
      <Value>803</Value>
      <Value>818</Value>
      <Value>120</Value>
      <Value>16</Value>
    </TaxCatchAll>
    <OsfiAuthor xmlns="fecb3a15-ec4f-4650-8ab4-18722f579a21">
      <UserInfo>
        <DisplayName/>
        <AccountId xsi:nil="true"/>
        <AccountType/>
      </UserInfo>
    </OsfiAuthor>
    <OsfiLanguage xmlns="fecb3a15-ec4f-4650-8ab4-18722f579a21">English</OsfiLanguage>
    <OsfiLivelinkID xmlns="fecb3a15-ec4f-4650-8ab4-18722f579a21" xsi:nil="true"/>
    <o57c2d1722274f07a03b231252c868e4 xmlns="10d8d364-9265-4608-b1fe-b0d4f3e4d437">
      <Terms xmlns="http://schemas.microsoft.com/office/infopath/2007/PartnerControls">
        <TermInfo xmlns="http://schemas.microsoft.com/office/infopath/2007/PartnerControls">
          <TermName xmlns="http://schemas.microsoft.com/office/infopath/2007/PartnerControls">Leverage Requirements (LR)</TermName>
          <TermId xmlns="http://schemas.microsoft.com/office/infopath/2007/PartnerControls">21183f72-07da-49a7-be96-681536994812</TermId>
        </TermInfo>
      </Terms>
    </o57c2d1722274f07a03b231252c868e4>
    <OsfiCc xmlns="fecb3a15-ec4f-4650-8ab4-18722f579a21" xsi:nil="true"/>
    <OsfiEmailFrom xmlns="fecb3a15-ec4f-4650-8ab4-18722f579a21" xsi:nil="true"/>
    <OsfiEffectiveYear xmlns="10d8d364-9265-4608-b1fe-b0d4f3e4d437">2023</OsfiEffectiveYear>
    <OsfiExternalAuthor xmlns="fecb3a15-ec4f-4650-8ab4-18722f579a21" xsi:nil="true"/>
    <OsfiCalendarYear xmlns="fecb3a15-ec4f-4650-8ab4-18722f579a21">2025</OsfiCalendarYear>
    <OsfiCheckedOutDate xmlns="fecb3a15-ec4f-4650-8ab4-18722f579a21" xsi:nil="true"/>
    <OsfiApprovedBy xmlns="fecb3a15-ec4f-4650-8ab4-18722f579a21" xsi:nil="true"/>
    <OsfiAttachment xmlns="fecb3a15-ec4f-4650-8ab4-18722f579a21">false</OsfiAttachment>
    <OsfiMostCurrent xmlns="10d8d364-9265-4608-b1fe-b0d4f3e4d437">true</OsfiMostCurrent>
    <OsfiGuideSection xmlns="10d8d364-9265-4608-b1fe-b0d4f3e4d437" xsi:nil="true"/>
    <OsfiTo xmlns="fecb3a15-ec4f-4650-8ab4-18722f579a21" xsi:nil="true"/>
    <OsfiReceived xmlns="fecb3a15-ec4f-4650-8ab4-18722f579a21" xsi:nil="true"/>
    <OsfiGuidancePhase xmlns="10d8d364-9265-4608-b1fe-b0d4f3e4d437">External Consultation</OsfiGuidancePhase>
    <fac5efe5e83a4438a828c68fc664b01b xmlns="fecb3a15-ec4f-4650-8ab4-18722f579a21">
      <Terms xmlns="http://schemas.microsoft.com/office/infopath/2007/PartnerControls">
        <TermInfo xmlns="http://schemas.microsoft.com/office/infopath/2007/PartnerControls">
          <TermName xmlns="http://schemas.microsoft.com/office/infopath/2007/PartnerControls">Banking Risk and Capital (330200)</TermName>
          <TermId xmlns="http://schemas.microsoft.com/office/infopath/2007/PartnerControls">78bf67a6-4fea-41b5-bced-5c286e5a4521</TermId>
        </TermInfo>
      </Terms>
    </fac5efe5e83a4438a828c68fc664b01b>
    <eed7ab1da29f40cbb57f35bd3770379c xmlns="10d8d364-9265-4608-b1fe-b0d4f3e4d437">
      <Terms xmlns="http://schemas.microsoft.com/office/infopath/2007/PartnerControls">
        <TermInfo xmlns="http://schemas.microsoft.com/office/infopath/2007/PartnerControls">
          <TermName xmlns="http://schemas.microsoft.com/office/infopath/2007/PartnerControls">Guidelines</TermName>
          <TermId xmlns="http://schemas.microsoft.com/office/infopath/2007/PartnerControls">596ad060-e780-4e1d-97cf-696e73bd2136</TermId>
        </TermInfo>
      </Terms>
    </eed7ab1da29f40cbb57f35bd3770379c>
    <m96463efc3cf41bb880201d3ec29442d xmlns="10d8d364-9265-4608-b1fe-b0d4f3e4d437">
      <Terms xmlns="http://schemas.microsoft.com/office/infopath/2007/PartnerControls"/>
    </m96463efc3cf41bb880201d3ec29442d>
    <fc15642b51504e789ffe56207564b371 xmlns="10d8d364-9265-4608-b1fe-b0d4f3e4d437">
      <Terms xmlns="http://schemas.microsoft.com/office/infopath/2007/PartnerControls"/>
    </fc15642b51504e789ffe56207564b371>
    <ec0866d5501a4e288cc256e554a42ca0 xmlns="fecb3a15-ec4f-4650-8ab4-18722f579a21">
      <Terms xmlns="http://schemas.microsoft.com/office/infopath/2007/PartnerControls">
        <TermInfo xmlns="http://schemas.microsoft.com/office/infopath/2007/PartnerControls">
          <TermName xmlns="http://schemas.microsoft.com/office/infopath/2007/PartnerControls">Prepare and Maintain External Guidance</TermName>
          <TermId xmlns="http://schemas.microsoft.com/office/infopath/2007/PartnerControls">c142cf92-0b67-4774-9e0b-22b36811eb5d</TermId>
        </TermInfo>
      </Terms>
    </ec0866d5501a4e288cc256e554a42ca0>
    <n03e0cbd2dfe4bc3a11ca39711420a8d xmlns="10d8d364-9265-4608-b1fe-b0d4f3e4d437">
      <Terms xmlns="http://schemas.microsoft.com/office/infopath/2007/PartnerControls"/>
    </n03e0cbd2dfe4bc3a11ca39711420a8d>
    <id28c9607766444bae9f5e2053e4afbd xmlns="fecb3a15-ec4f-4650-8ab4-18722f579a21">
      <Terms xmlns="http://schemas.microsoft.com/office/infopath/2007/PartnerControls">
        <TermInfo xmlns="http://schemas.microsoft.com/office/infopath/2007/PartnerControls">
          <TermName xmlns="http://schemas.microsoft.com/office/infopath/2007/PartnerControls">1.1 Regulation and supervision of federally regulated financial institutions</TermName>
          <TermId xmlns="http://schemas.microsoft.com/office/infopath/2007/PartnerControls">57fcbea7-d103-4c44-b289-6adbace6db09</TermId>
        </TermInfo>
      </Terms>
    </id28c9607766444bae9f5e2053e4afbd>
    <OsfiSupersededDate xmlns="10d8d364-9265-4608-b1fe-b0d4f3e4d437" xsi:nil="true"/>
    <e56a94d62dd24742b18ef96cd90907e1 xmlns="10d8d364-9265-4608-b1fe-b0d4f3e4d437">
      <Terms xmlns="http://schemas.microsoft.com/office/infopath/2007/PartnerControls"/>
    </e56a94d62dd24742b18ef96cd90907e1>
    <a36c359446dc4635be72f7f662985508 xmlns="10d8d364-9265-4608-b1fe-b0d4f3e4d437">
      <Terms xmlns="http://schemas.microsoft.com/office/infopath/2007/PartnerControls"/>
    </a36c359446dc4635be72f7f662985508>
    <g6aadb9293ad4d8fba37a358bcaa27eb xmlns="fecb3a15-ec4f-4650-8ab4-18722f579a21">
      <Terms xmlns="http://schemas.microsoft.com/office/infopath/2007/PartnerControls">
        <TermInfo xmlns="http://schemas.microsoft.com/office/infopath/2007/PartnerControls">
          <TermName xmlns="http://schemas.microsoft.com/office/infopath/2007/PartnerControls">Financial Institutions</TermName>
          <TermId xmlns="http://schemas.microsoft.com/office/infopath/2007/PartnerControls">35066429-d513-4a4b-82a6-81eaff2320a3</TermId>
        </TermInfo>
      </Terms>
    </g6aadb9293ad4d8fba37a358bcaa27eb>
    <b683300b16564d45bc927e24a258e9f0 xmlns="10d8d364-9265-4608-b1fe-b0d4f3e4d437">
      <Terms xmlns="http://schemas.microsoft.com/office/infopath/2007/PartnerControls"/>
    </b683300b16564d45bc927e24a258e9f0>
    <OsfiProvision xmlns="10d8d364-9265-4608-b1fe-b0d4f3e4d437" xsi:nil="true"/>
    <l2f6599427db4c648ff6aeffe33695af xmlns="10d8d364-9265-4608-b1fe-b0d4f3e4d437">
      <Terms xmlns="http://schemas.microsoft.com/office/infopath/2007/PartnerControls"/>
    </l2f6599427db4c648ff6aeffe33695af>
    <k5f8aeaceeb7434cbd9becc33a65ad3e xmlns="10d8d364-9265-4608-b1fe-b0d4f3e4d437">
      <Terms xmlns="http://schemas.microsoft.com/office/infopath/2007/PartnerControls"/>
    </k5f8aeaceeb7434cbd9becc33a65ad3e>
    <ja696665130841b683d84761908559f5 xmlns="10d8d364-9265-4608-b1fe-b0d4f3e4d437">
      <Terms xmlns="http://schemas.microsoft.com/office/infopath/2007/PartnerControls">
        <TermInfo xmlns="http://schemas.microsoft.com/office/infopath/2007/PartnerControls">
          <TermName xmlns="http://schemas.microsoft.com/office/infopath/2007/PartnerControls">Capital</TermName>
          <TermId xmlns="http://schemas.microsoft.com/office/infopath/2007/PartnerControls">72f247c7-eb42-4521-b320-dfd959ca75b6</TermId>
        </TermInfo>
      </Terms>
    </ja696665130841b683d84761908559f5>
    <i4a82951b3ab490b851755ba3e25ca9e xmlns="10d8d364-9265-4608-b1fe-b0d4f3e4d437">
      <Terms xmlns="http://schemas.microsoft.com/office/infopath/2007/PartnerControls"/>
    </i4a82951b3ab490b851755ba3e25ca9e>
    <_dlc_DocId xmlns="fecb3a15-ec4f-4650-8ab4-18722f579a21">F2000-786772880-26027</_dlc_DocId>
    <_dlc_DocIdUrl xmlns="fecb3a15-ec4f-4650-8ab4-18722f579a21">
      <Url>https://011gc.sharepoint.com/sites/eSpace-FICore/_layouts/15/DocIdRedir.aspx?ID=F2000-786772880-26027</Url>
      <Description>F2000-786772880-26027</Description>
    </_dlc_DocIdUrl>
    <b68f0f40a9244f46b7ca0f5019c2a784 xmlns="fecb3a15-ec4f-4650-8ab4-18722f579a21">
      <Terms xmlns="http://schemas.microsoft.com/office/infopath/2007/PartnerControls">
        <TermInfo xmlns="http://schemas.microsoft.com/office/infopath/2007/PartnerControls">
          <TermName xmlns="http://schemas.microsoft.com/office/infopath/2007/PartnerControls">1.1.2 Regulation and Guidance</TermName>
          <TermId xmlns="http://schemas.microsoft.com/office/infopath/2007/PartnerControls">8aba70de-c32e-44b3-b2d7-271b49c214a9</TermId>
        </TermInfo>
      </Terms>
    </b68f0f40a9244f46b7ca0f5019c2a784>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Return Template" ma:contentTypeID="0x0101004C081EED9C90B54F98FF06E55CA4DAAA008CACAF6A43F5184C829F36A35E1E0D1A002D4094F2B62A1F42893CE0251B0E960500F65031EA841D0B4E893DA34FC1AEE0EC" ma:contentTypeVersion="15" ma:contentTypeDescription="Create a new document." ma:contentTypeScope="" ma:versionID="b4d3d6822ae615b54e171b37e5e9f8e7">
  <xsd:schema xmlns:xsd="http://www.w3.org/2001/XMLSchema" xmlns:xs="http://www.w3.org/2001/XMLSchema" xmlns:p="http://schemas.microsoft.com/office/2006/metadata/properties" xmlns:ns1="http://schemas.microsoft.com/sharepoint/v3" xmlns:ns2="fecb3a15-ec4f-4650-8ab4-18722f579a21" xmlns:ns3="f5a7e35f-036f-43ba-9bd6-dfccb735f6f0" xmlns:ns4="10d8d364-9265-4608-b1fe-b0d4f3e4d437" targetNamespace="http://schemas.microsoft.com/office/2006/metadata/properties" ma:root="true" ma:fieldsID="2d20d38c0de0e0cf31e6ac9b0e39c1a8" ns1:_="" ns2:_="" ns3:_="" ns4:_="">
    <xsd:import namespace="http://schemas.microsoft.com/sharepoint/v3"/>
    <xsd:import namespace="fecb3a15-ec4f-4650-8ab4-18722f579a21"/>
    <xsd:import namespace="f5a7e35f-036f-43ba-9bd6-dfccb735f6f0"/>
    <xsd:import namespace="10d8d364-9265-4608-b1fe-b0d4f3e4d437"/>
    <xsd:element name="properties">
      <xsd:complexType>
        <xsd:sequence>
          <xsd:element name="documentManagement">
            <xsd:complexType>
              <xsd:all>
                <xsd:element ref="ns2:_dlc_DocId" minOccurs="0"/>
                <xsd:element ref="ns2:_dlc_DocIdUrl" minOccurs="0"/>
                <xsd:element ref="ns2:_dlc_DocIdPersistId" minOccurs="0"/>
                <xsd:element ref="ns2:id28c9607766444bae9f5e2053e4afbd" minOccurs="0"/>
                <xsd:element ref="ns2:TaxCatchAll" minOccurs="0"/>
                <xsd:element ref="ns2:TaxCatchAllLabel" minOccurs="0"/>
                <xsd:element ref="ns2:ec0866d5501a4e288cc256e554a42ca0" minOccurs="0"/>
                <xsd:element ref="ns2:OsfiDescription" minOccurs="0"/>
                <xsd:element ref="ns2:OsfiAuthor" minOccurs="0"/>
                <xsd:element ref="ns2:OsfiExternalAuthor" minOccurs="0"/>
                <xsd:element ref="ns2:fac5efe5e83a4438a828c68fc664b01b" minOccurs="0"/>
                <xsd:element ref="ns2:OsfiLanguage" minOccurs="0"/>
                <xsd:element ref="ns2:OsfiSensitivity" minOccurs="0"/>
                <xsd:element ref="ns2:OsfiCalendarYear" minOccurs="0"/>
                <xsd:element ref="ns2:OsfiApprovedBy" minOccurs="0"/>
                <xsd:element ref="ns2:OsfiAttachment" minOccurs="0"/>
                <xsd:element ref="ns2:OsfiCc" minOccurs="0"/>
                <xsd:element ref="ns2:OsfiEmailFrom" minOccurs="0"/>
                <xsd:element ref="ns2:OsfiReceived" minOccurs="0"/>
                <xsd:element ref="ns2:OsfiSent" minOccurs="0"/>
                <xsd:element ref="ns2:OsfiTo" minOccurs="0"/>
                <xsd:element ref="ns1:RelatedItems" minOccurs="0"/>
                <xsd:element ref="ns2:OsfiLivelinkID" minOccurs="0"/>
                <xsd:element ref="ns2:OsfiCheckedOutDate" minOccurs="0"/>
                <xsd:element ref="ns2:b68f0f40a9244f46b7ca0f5019c2a784" minOccurs="0"/>
                <xsd:element ref="ns2:g6aadb9293ad4d8fba37a358bcaa27eb" minOccurs="0"/>
                <xsd:element ref="ns3:d8662c420ae441af9b77c21287174095" minOccurs="0"/>
                <xsd:element ref="ns4:a36c359446dc4635be72f7f662985508" minOccurs="0"/>
                <xsd:element ref="ns4:o57c2d1722274f07a03b231252c868e4" minOccurs="0"/>
                <xsd:element ref="ns4:OsfiPeerGroup" minOccurs="0"/>
                <xsd:element ref="ns4:m96463efc3cf41bb880201d3ec29442d" minOccurs="0"/>
                <xsd:element ref="ns4:n03e0cbd2dfe4bc3a11ca39711420a8d" minOccurs="0"/>
                <xsd:element ref="ns4:fc15642b51504e789ffe56207564b371" minOccurs="0"/>
                <xsd:element ref="ns4:e56a94d62dd24742b18ef96cd90907e1" minOccurs="0"/>
                <xsd:element ref="ns4:l2f6599427db4c648ff6aeffe33695af" minOccurs="0"/>
                <xsd:element ref="ns4:b683300b16564d45bc927e24a258e9f0" minOccurs="0"/>
                <xsd:element ref="ns4:k5f8aeaceeb7434cbd9becc33a65ad3e" minOccurs="0"/>
                <xsd:element ref="ns4:eed7ab1da29f40cbb57f35bd3770379c" minOccurs="0"/>
                <xsd:element ref="ns4:OsfiProvision" minOccurs="0"/>
                <xsd:element ref="ns4:i4a82951b3ab490b851755ba3e25ca9e" minOccurs="0"/>
                <xsd:element ref="ns4:OsfiSupersededDate" minOccurs="0"/>
                <xsd:element ref="ns4:ja696665130841b683d84761908559f5" minOccurs="0"/>
                <xsd:element ref="ns4:OsfiGuidancePhase" minOccurs="0"/>
                <xsd:element ref="ns2:pd5e1fd5a7e64ff28ea28d0be5cac3eb" minOccurs="0"/>
                <xsd:element ref="ns4:OsfiMostCurrent" minOccurs="0"/>
                <xsd:element ref="ns4:OsfiGuideSection" minOccurs="0"/>
                <xsd:element ref="ns4:OsfiEffectiveYea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elatedItems" ma:index="32" nillable="true" ma:displayName="Related Items" ma:internalName="RelatedItems"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cb3a15-ec4f-4650-8ab4-18722f579a2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id28c9607766444bae9f5e2053e4afbd" ma:index="11" nillable="true" ma:taxonomy="true" ma:internalName="id28c9607766444bae9f5e2053e4afbd" ma:taxonomyFieldName="OsfiPAA" ma:displayName="PAA" ma:readOnly="true" ma:fieldId="{2d28c960-7766-444b-ae9f-5e2053e4afbd}" ma:sspId="5a244423-8296-4638-a455-97eee7008da3" ma:termSetId="d1a66c1d-a3c0-4300-8b36-107e81c3a3e5"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af9b1633-47f7-4b55-a3cd-a0b477983e68}" ma:internalName="TaxCatchAll" ma:showField="CatchAllData" ma:web="10d8d364-9265-4608-b1fe-b0d4f3e4d437">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af9b1633-47f7-4b55-a3cd-a0b477983e68}" ma:internalName="TaxCatchAllLabel" ma:readOnly="true" ma:showField="CatchAllDataLabel" ma:web="10d8d364-9265-4608-b1fe-b0d4f3e4d437">
      <xsd:complexType>
        <xsd:complexContent>
          <xsd:extension base="dms:MultiChoiceLookup">
            <xsd:sequence>
              <xsd:element name="Value" type="dms:Lookup" maxOccurs="unbounded" minOccurs="0" nillable="true"/>
            </xsd:sequence>
          </xsd:extension>
        </xsd:complexContent>
      </xsd:complexType>
    </xsd:element>
    <xsd:element name="ec0866d5501a4e288cc256e554a42ca0" ma:index="15" nillable="true" ma:taxonomy="true" ma:internalName="ec0866d5501a4e288cc256e554a42ca0" ma:taxonomyFieldName="OsfiBusinessProcess" ma:displayName="Business Process" ma:readOnly="true" ma:fieldId="{ec0866d5-501a-4e28-8cc2-56e554a42ca0}" ma:sspId="5a244423-8296-4638-a455-97eee7008da3" ma:termSetId="90fd1eaa-5cc8-4194-a26a-d78ee88d82aa" ma:anchorId="00000000-0000-0000-0000-000000000000" ma:open="false" ma:isKeyword="false">
      <xsd:complexType>
        <xsd:sequence>
          <xsd:element ref="pc:Terms" minOccurs="0" maxOccurs="1"/>
        </xsd:sequence>
      </xsd:complexType>
    </xsd:element>
    <xsd:element name="OsfiDescription" ma:index="17" nillable="true" ma:displayName="Description" ma:internalName="OsfiDescription" ma:readOnly="false">
      <xsd:simpleType>
        <xsd:restriction base="dms:Note">
          <xsd:maxLength value="255"/>
        </xsd:restriction>
      </xsd:simpleType>
    </xsd:element>
    <xsd:element name="OsfiAuthor" ma:index="18" nillable="true" ma:displayName="OSFI Author" ma:SearchPeopleOnly="false" ma:SharePointGroup="0" ma:internalName="OsfiAuthor"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sfiExternalAuthor" ma:index="19" nillable="true" ma:displayName="External Author" ma:internalName="OsfiExternalAuthor" ma:readOnly="false">
      <xsd:simpleType>
        <xsd:restriction base="dms:Text"/>
      </xsd:simpleType>
    </xsd:element>
    <xsd:element name="fac5efe5e83a4438a828c68fc664b01b" ma:index="20" nillable="true" ma:taxonomy="true" ma:internalName="fac5efe5e83a4438a828c68fc664b01b" ma:taxonomyFieldName="OsfiCostCentre" ma:displayName="Cost Centre" ma:readOnly="true" ma:fieldId="{fac5efe5-e83a-4438-a828-c68fc664b01b}" ma:sspId="5a244423-8296-4638-a455-97eee7008da3" ma:termSetId="bdc284b5-ea41-4d95-b7dd-4762f5f4b008" ma:anchorId="00000000-0000-0000-0000-000000000000" ma:open="false" ma:isKeyword="false">
      <xsd:complexType>
        <xsd:sequence>
          <xsd:element ref="pc:Terms" minOccurs="0" maxOccurs="1"/>
        </xsd:sequence>
      </xsd:complexType>
    </xsd:element>
    <xsd:element name="OsfiLanguage" ma:index="22" nillable="true" ma:displayName="Language" ma:default="English" ma:internalName="OsfiLanguage" ma:readOnly="false">
      <xsd:simpleType>
        <xsd:restriction base="dms:Choice">
          <xsd:enumeration value="English"/>
          <xsd:enumeration value="French"/>
          <xsd:enumeration value="Bilingual - English and French"/>
        </xsd:restriction>
      </xsd:simpleType>
    </xsd:element>
    <xsd:element name="OsfiSensitivity" ma:index="23" nillable="true" ma:displayName="Sensitivity" ma:default="Unclassified" ma:internalName="OsfiSensitivity" ma:readOnly="false">
      <xsd:simpleType>
        <xsd:restriction base="dms:Choice">
          <xsd:enumeration value="Unclassified"/>
          <xsd:enumeration value="Protected A"/>
          <xsd:enumeration value="Protected B"/>
        </xsd:restriction>
      </xsd:simpleType>
    </xsd:element>
    <xsd:element name="OsfiCalendarYear" ma:index="24" nillable="true" ma:displayName="Calendar Year" ma:hidden="true" ma:internalName="OsfiCalendarYear" ma:readOnly="false">
      <xsd:simpleType>
        <xsd:restriction base="dms:Text">
          <xsd:maxLength value="4"/>
        </xsd:restriction>
      </xsd:simpleType>
    </xsd:element>
    <xsd:element name="OsfiApprovedBy" ma:index="25" nillable="true" ma:displayName="Approved By" ma:hidden="true" ma:internalName="OsfiApprovedBy" ma:readOnly="false">
      <xsd:simpleType>
        <xsd:restriction base="dms:Note"/>
      </xsd:simpleType>
    </xsd:element>
    <xsd:element name="OsfiAttachment" ma:index="26" nillable="true" ma:displayName="Attachment" ma:default="0" ma:hidden="true" ma:internalName="OsfiAttachment" ma:readOnly="false">
      <xsd:simpleType>
        <xsd:restriction base="dms:Boolean"/>
      </xsd:simpleType>
    </xsd:element>
    <xsd:element name="OsfiCc" ma:index="27" nillable="true" ma:displayName="Cc" ma:internalName="OsfiCc" ma:readOnly="false">
      <xsd:simpleType>
        <xsd:restriction base="dms:Note"/>
      </xsd:simpleType>
    </xsd:element>
    <xsd:element name="OsfiEmailFrom" ma:index="28" nillable="true" ma:displayName="From" ma:hidden="true" ma:internalName="OsfiEmailFrom" ma:readOnly="false">
      <xsd:simpleType>
        <xsd:restriction base="dms:Text"/>
      </xsd:simpleType>
    </xsd:element>
    <xsd:element name="OsfiReceived" ma:index="29" nillable="true" ma:displayName="Received" ma:format="DateTime" ma:hidden="true" ma:internalName="OsfiReceived" ma:readOnly="false">
      <xsd:simpleType>
        <xsd:restriction base="dms:DateTime"/>
      </xsd:simpleType>
    </xsd:element>
    <xsd:element name="OsfiSent" ma:index="30" nillable="true" ma:displayName="Sent" ma:format="DateTime" ma:hidden="true" ma:internalName="OsfiSent" ma:readOnly="false">
      <xsd:simpleType>
        <xsd:restriction base="dms:DateTime"/>
      </xsd:simpleType>
    </xsd:element>
    <xsd:element name="OsfiTo" ma:index="31" nillable="true" ma:displayName="To" ma:hidden="true" ma:internalName="OsfiTo" ma:readOnly="false">
      <xsd:simpleType>
        <xsd:restriction base="dms:Note"/>
      </xsd:simpleType>
    </xsd:element>
    <xsd:element name="OsfiLivelinkID" ma:index="33" nillable="true" ma:displayName="Livelink ID" ma:hidden="true" ma:internalName="OsfiLivelinkID" ma:readOnly="false">
      <xsd:simpleType>
        <xsd:restriction base="dms:Text"/>
      </xsd:simpleType>
    </xsd:element>
    <xsd:element name="OsfiCheckedOutDate" ma:index="34" nillable="true" ma:displayName="Checked Out Date" ma:format="DateOnly" ma:hidden="true" ma:internalName="OsfiCheckedOutDate" ma:readOnly="false">
      <xsd:simpleType>
        <xsd:restriction base="dms:DateTime"/>
      </xsd:simpleType>
    </xsd:element>
    <xsd:element name="b68f0f40a9244f46b7ca0f5019c2a784" ma:index="35" nillable="true" ma:taxonomy="true" ma:internalName="b68f0f40a9244f46b7ca0f5019c2a784" ma:taxonomyFieldName="OsfiSubProgram" ma:displayName="Sub Program" ma:readOnly="true" ma:fieldId="{b68f0f40-a924-4f46-b7ca-0f5019c2a784}" ma:sspId="5a244423-8296-4638-a455-97eee7008da3" ma:termSetId="d1a66c1d-a3c0-4300-8b36-107e81c3a3e5" ma:anchorId="00000000-0000-0000-0000-000000000000" ma:open="false" ma:isKeyword="false">
      <xsd:complexType>
        <xsd:sequence>
          <xsd:element ref="pc:Terms" minOccurs="0" maxOccurs="1"/>
        </xsd:sequence>
      </xsd:complexType>
    </xsd:element>
    <xsd:element name="g6aadb9293ad4d8fba37a358bcaa27eb" ma:index="38" nillable="true" ma:taxonomy="true" ma:internalName="g6aadb9293ad4d8fba37a358bcaa27eb" ma:taxonomyFieldName="OsfiFunction" ma:displayName="Function" ma:readOnly="true" ma:fieldId="{06aadb92-93ad-4d8f-ba37-a358bcaa27eb}" ma:sspId="5a244423-8296-4638-a455-97eee7008da3" ma:termSetId="bb2da93b-cdef-4276-9a5e-c97ef14b2e41" ma:anchorId="00000000-0000-0000-0000-000000000000" ma:open="false" ma:isKeyword="false">
      <xsd:complexType>
        <xsd:sequence>
          <xsd:element ref="pc:Terms" minOccurs="0" maxOccurs="1"/>
        </xsd:sequence>
      </xsd:complexType>
    </xsd:element>
    <xsd:element name="pd5e1fd5a7e64ff28ea28d0be5cac3eb" ma:index="70" nillable="true" ma:taxonomy="true" ma:internalName="pd5e1fd5a7e64ff28ea28d0be5cac3eb" ma:taxonomyFieldName="OsfiFIExternalOrganization" ma:displayName="External Organization" ma:readOnly="false" ma:fieldId="{9d5e1fd5-a7e6-4ff2-8ea2-8d0be5cac3eb}" ma:taxonomyMulti="true" ma:sspId="5a244423-8296-4638-a455-97eee7008da3" ma:termSetId="7f77c62a-559a-4682-acfc-3ada937d663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5a7e35f-036f-43ba-9bd6-dfccb735f6f0" elementFormDefault="qualified">
    <xsd:import namespace="http://schemas.microsoft.com/office/2006/documentManagement/types"/>
    <xsd:import namespace="http://schemas.microsoft.com/office/infopath/2007/PartnerControls"/>
    <xsd:element name="d8662c420ae441af9b77c21287174095" ma:index="40" nillable="true" ma:taxonomy="true" ma:internalName="d8662c420ae441af9b77c21287174095" ma:taxonomyFieldName="OsfiSubFunction" ma:displayName="Sub Function" ma:readOnly="true" ma:fieldId="{d8662c42-0ae4-41af-9b77-c21287174095}" ma:sspId="5a244423-8296-4638-a455-97eee7008da3" ma:termSetId="90fd1eaa-5cc8-4194-a26a-d78ee88d82aa"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0d8d364-9265-4608-b1fe-b0d4f3e4d437" elementFormDefault="qualified">
    <xsd:import namespace="http://schemas.microsoft.com/office/2006/documentManagement/types"/>
    <xsd:import namespace="http://schemas.microsoft.com/office/infopath/2007/PartnerControls"/>
    <xsd:element name="a36c359446dc4635be72f7f662985508" ma:index="42" nillable="true" ma:taxonomy="true" ma:internalName="a36c359446dc4635be72f7f662985508" ma:taxonomyFieldName="OsfiFITopics" ma:displayName="FI Topics" ma:readOnly="true" ma:fieldId="{a36c3594-46dc-4635-be72-f7f662985508}" ma:taxonomyMulti="true" ma:sspId="5a244423-8296-4638-a455-97eee7008da3" ma:termSetId="37d2ecf9-da35-44d7-8685-07f8c550b9dd" ma:anchorId="00000000-0000-0000-0000-000000000000" ma:open="false" ma:isKeyword="false">
      <xsd:complexType>
        <xsd:sequence>
          <xsd:element ref="pc:Terms" minOccurs="0" maxOccurs="1"/>
        </xsd:sequence>
      </xsd:complexType>
    </xsd:element>
    <xsd:element name="o57c2d1722274f07a03b231252c868e4" ma:index="44" nillable="true" ma:taxonomy="true" ma:internalName="o57c2d1722274f07a03b231252c868e4" ma:taxonomyFieldName="OsfiOSFIGuidance" ma:displayName="Primary OSFI Guidance" ma:indexed="true" ma:readOnly="true" ma:fieldId="{857c2d17-2227-4f07-a03b-231252c868e4}" ma:sspId="5a244423-8296-4638-a455-97eee7008da3" ma:termSetId="db38c128-694d-474d-a2d5-b0856268de74" ma:anchorId="00000000-0000-0000-0000-000000000000" ma:open="false" ma:isKeyword="false">
      <xsd:complexType>
        <xsd:sequence>
          <xsd:element ref="pc:Terms" minOccurs="0" maxOccurs="1"/>
        </xsd:sequence>
      </xsd:complexType>
    </xsd:element>
    <xsd:element name="OsfiPeerGroup" ma:index="46" nillable="true" ma:displayName="Peer Group" ma:hidden="true" ma:internalName="OsfiPeerGroup" ma:readOnly="true">
      <xsd:simpleType>
        <xsd:restriction base="dms:Choice">
          <xsd:enumeration value="Big 5"/>
          <xsd:enumeration value="Big Life"/>
          <xsd:enumeration value="D-SIB"/>
          <xsd:enumeration value="Mortgage Insurer"/>
          <xsd:enumeration value="Reinsurance"/>
          <xsd:enumeration value="Small Life"/>
          <xsd:enumeration value="Small P &amp; C"/>
          <xsd:enumeration value="SMSB"/>
        </xsd:restriction>
      </xsd:simpleType>
    </xsd:element>
    <xsd:element name="m96463efc3cf41bb880201d3ec29442d" ma:index="47" nillable="true" ma:taxonomy="true" ma:internalName="m96463efc3cf41bb880201d3ec29442d" ma:taxonomyFieldName="OsfiFIStandards" ma:displayName="Standards" ma:readOnly="true" ma:fieldId="{696463ef-c3cf-41bb-8802-01d3ec29442d}" ma:sspId="5a244423-8296-4638-a455-97eee7008da3" ma:termSetId="5f9e4213-ad76-40af-aba3-0eff4400b5b9" ma:anchorId="00000000-0000-0000-0000-000000000000" ma:open="false" ma:isKeyword="false">
      <xsd:complexType>
        <xsd:sequence>
          <xsd:element ref="pc:Terms" minOccurs="0" maxOccurs="1"/>
        </xsd:sequence>
      </xsd:complexType>
    </xsd:element>
    <xsd:element name="n03e0cbd2dfe4bc3a11ca39711420a8d" ma:index="49" nillable="true" ma:taxonomy="true" ma:internalName="n03e0cbd2dfe4bc3a11ca39711420a8d" ma:taxonomyFieldName="OsfiPrimaryActandSection" ma:displayName="Primary Act and Section" ma:indexed="true" ma:readOnly="true" ma:fieldId="{703e0cbd-2dfe-4bc3-a11c-a39711420a8d}" ma:sspId="5a244423-8296-4638-a455-97eee7008da3" ma:termSetId="5d4b9093-6996-4b6a-ac68-7f2346edef7a" ma:anchorId="00000000-0000-0000-0000-000000000000" ma:open="false" ma:isKeyword="false">
      <xsd:complexType>
        <xsd:sequence>
          <xsd:element ref="pc:Terms" minOccurs="0" maxOccurs="1"/>
        </xsd:sequence>
      </xsd:complexType>
    </xsd:element>
    <xsd:element name="fc15642b51504e789ffe56207564b371" ma:index="51" nillable="true" ma:taxonomy="true" ma:internalName="fc15642b51504e789ffe56207564b371" ma:taxonomyFieldName="OsfiSecondaryActsandSections" ma:displayName="Secondary Acts and Sections" ma:readOnly="true" ma:fieldId="{fc15642b-5150-4e78-9ffe-56207564b371}" ma:taxonomyMulti="true" ma:sspId="5a244423-8296-4638-a455-97eee7008da3" ma:termSetId="5d4b9093-6996-4b6a-ac68-7f2346edef7a" ma:anchorId="00000000-0000-0000-0000-000000000000" ma:open="false" ma:isKeyword="false">
      <xsd:complexType>
        <xsd:sequence>
          <xsd:element ref="pc:Terms" minOccurs="0" maxOccurs="1"/>
        </xsd:sequence>
      </xsd:complexType>
    </xsd:element>
    <xsd:element name="e56a94d62dd24742b18ef96cd90907e1" ma:index="53" nillable="true" ma:taxonomy="true" ma:internalName="e56a94d62dd24742b18ef96cd90907e1" ma:taxonomyFieldName="OsfiSecondaryRegulations" ma:displayName="Secondary Regulations" ma:readOnly="true" ma:fieldId="{e56a94d6-2dd2-4742-b18e-f96cd90907e1}" ma:taxonomyMulti="true" ma:sspId="5a244423-8296-4638-a455-97eee7008da3" ma:termSetId="f426344c-9403-40cb-8a87-7544082f8399" ma:anchorId="00000000-0000-0000-0000-000000000000" ma:open="false" ma:isKeyword="false">
      <xsd:complexType>
        <xsd:sequence>
          <xsd:element ref="pc:Terms" minOccurs="0" maxOccurs="1"/>
        </xsd:sequence>
      </xsd:complexType>
    </xsd:element>
    <xsd:element name="l2f6599427db4c648ff6aeffe33695af" ma:index="55" nillable="true" ma:taxonomy="true" ma:internalName="l2f6599427db4c648ff6aeffe33695af" ma:taxonomyFieldName="OsfiSecondaryOSFIGuidance" ma:displayName="Secondary OSFI Guidance" ma:readOnly="true" ma:fieldId="{52f65994-27db-4c64-8ff6-aeffe33695af}" ma:taxonomyMulti="true" ma:sspId="5a244423-8296-4638-a455-97eee7008da3" ma:termSetId="db38c128-694d-474d-a2d5-b0856268de74" ma:anchorId="00000000-0000-0000-0000-000000000000" ma:open="false" ma:isKeyword="false">
      <xsd:complexType>
        <xsd:sequence>
          <xsd:element ref="pc:Terms" minOccurs="0" maxOccurs="1"/>
        </xsd:sequence>
      </xsd:complexType>
    </xsd:element>
    <xsd:element name="b683300b16564d45bc927e24a258e9f0" ma:index="57" nillable="true" ma:taxonomy="true" ma:internalName="b683300b16564d45bc927e24a258e9f0" ma:taxonomyFieldName="OsfiReturnType" ma:displayName="Return Type" ma:readOnly="true" ma:fieldId="{b683300b-1656-4d45-bc92-7e24a258e9f0}" ma:sspId="5a244423-8296-4638-a455-97eee7008da3" ma:termSetId="a568a50d-8932-4c0a-a4b8-4cfac741b28b" ma:anchorId="00000000-0000-0000-0000-000000000000" ma:open="false" ma:isKeyword="false">
      <xsd:complexType>
        <xsd:sequence>
          <xsd:element ref="pc:Terms" minOccurs="0" maxOccurs="1"/>
        </xsd:sequence>
      </xsd:complexType>
    </xsd:element>
    <xsd:element name="k5f8aeaceeb7434cbd9becc33a65ad3e" ma:index="59" nillable="true" ma:taxonomy="true" ma:internalName="k5f8aeaceeb7434cbd9becc33a65ad3e" ma:taxonomyFieldName="OsfiIndustryType" ma:displayName="FI Industry" ma:readOnly="true" ma:fieldId="{45f8aeac-eeb7-434c-bd9b-ecc33a65ad3e}" ma:taxonomyMulti="true" ma:sspId="5a244423-8296-4638-a455-97eee7008da3" ma:termSetId="a8bd1923-216f-45d4-badc-2ce42a898c25" ma:anchorId="00000000-0000-0000-0000-000000000000" ma:open="false" ma:isKeyword="false">
      <xsd:complexType>
        <xsd:sequence>
          <xsd:element ref="pc:Terms" minOccurs="0" maxOccurs="1"/>
        </xsd:sequence>
      </xsd:complexType>
    </xsd:element>
    <xsd:element name="eed7ab1da29f40cbb57f35bd3770379c" ma:index="61" nillable="true" ma:taxonomy="true" ma:internalName="eed7ab1da29f40cbb57f35bd3770379c" ma:taxonomyFieldName="OsfiInstrumentType" ma:displayName="Instrument Type" ma:indexed="true" ma:readOnly="true" ma:fieldId="{eed7ab1d-a29f-40cb-b57f-35bd3770379c}" ma:sspId="5a244423-8296-4638-a455-97eee7008da3" ma:termSetId="de317838-3de1-4b67-8401-dbb533591b85" ma:anchorId="00000000-0000-0000-0000-000000000000" ma:open="false" ma:isKeyword="false">
      <xsd:complexType>
        <xsd:sequence>
          <xsd:element ref="pc:Terms" minOccurs="0" maxOccurs="1"/>
        </xsd:sequence>
      </xsd:complexType>
    </xsd:element>
    <xsd:element name="OsfiProvision" ma:index="63" nillable="true" ma:displayName="Sub Provision" ma:hidden="true" ma:internalName="OsfiProvision" ma:readOnly="true">
      <xsd:simpleType>
        <xsd:restriction base="dms:Note">
          <xsd:maxLength value="255"/>
        </xsd:restriction>
      </xsd:simpleType>
    </xsd:element>
    <xsd:element name="i4a82951b3ab490b851755ba3e25ca9e" ma:index="64" nillable="true" ma:taxonomy="true" ma:internalName="i4a82951b3ab490b851755ba3e25ca9e" ma:taxonomyFieldName="OsfiRegulations" ma:displayName="Primary Regulation" ma:indexed="true" ma:readOnly="true" ma:fieldId="{24a82951-b3ab-490b-8517-55ba3e25ca9e}" ma:sspId="5a244423-8296-4638-a455-97eee7008da3" ma:termSetId="f426344c-9403-40cb-8a87-7544082f8399" ma:anchorId="00000000-0000-0000-0000-000000000000" ma:open="false" ma:isKeyword="false">
      <xsd:complexType>
        <xsd:sequence>
          <xsd:element ref="pc:Terms" minOccurs="0" maxOccurs="1"/>
        </xsd:sequence>
      </xsd:complexType>
    </xsd:element>
    <xsd:element name="OsfiSupersededDate" ma:index="66" nillable="true" ma:displayName="Superseded Date" ma:format="DateOnly" ma:hidden="true" ma:indexed="true" ma:internalName="OsfiSupersededDate" ma:readOnly="true">
      <xsd:simpleType>
        <xsd:restriction base="dms:DateTime"/>
      </xsd:simpleType>
    </xsd:element>
    <xsd:element name="ja696665130841b683d84761908559f5" ma:index="67" nillable="true" ma:taxonomy="true" ma:internalName="ja696665130841b683d84761908559f5" ma:taxonomyFieldName="OsfiGuidanceCategory" ma:displayName="Guidance Category" ma:indexed="true" ma:readOnly="true" ma:fieldId="{3a696665-1308-41b6-83d8-4761908559f5}" ma:sspId="5a244423-8296-4638-a455-97eee7008da3" ma:termSetId="c6951c27-6d0a-40de-85ce-35bf0943b92a" ma:anchorId="00000000-0000-0000-0000-000000000000" ma:open="false" ma:isKeyword="false">
      <xsd:complexType>
        <xsd:sequence>
          <xsd:element ref="pc:Terms" minOccurs="0" maxOccurs="1"/>
        </xsd:sequence>
      </xsd:complexType>
    </xsd:element>
    <xsd:element name="OsfiGuidancePhase" ma:index="69" nillable="true" ma:displayName="Guidance Phase" ma:format="Dropdown" ma:internalName="OsfiGuidancePhase" ma:readOnly="false">
      <xsd:simpleType>
        <xsd:restriction base="dms:Choice">
          <xsd:enumeration value="Analysis"/>
          <xsd:enumeration value="External Consultation"/>
          <xsd:enumeration value="Internal Consultation"/>
          <xsd:enumeration value="Draft"/>
          <xsd:enumeration value="Final"/>
        </xsd:restriction>
      </xsd:simpleType>
    </xsd:element>
    <xsd:element name="OsfiMostCurrent" ma:index="72" nillable="true" ma:displayName="Most Current" ma:default="0" ma:internalName="OsfiMostCurrent" ma:readOnly="false">
      <xsd:simpleType>
        <xsd:restriction base="dms:Boolean"/>
      </xsd:simpleType>
    </xsd:element>
    <xsd:element name="OsfiGuideSection" ma:index="73" nillable="true" ma:displayName="Section" ma:internalName="OsfiGuideSection" ma:readOnly="false">
      <xsd:simpleType>
        <xsd:restriction base="dms:Choice">
          <xsd:enumeration value="Section I"/>
          <xsd:enumeration value="Section II"/>
          <xsd:enumeration value="Section III"/>
          <xsd:enumeration value="Section IV"/>
          <xsd:enumeration value="Section V"/>
          <xsd:enumeration value="Section VI"/>
          <xsd:enumeration value="Section VII"/>
          <xsd:enumeration value="Section VIII"/>
          <xsd:enumeration value="Section IX"/>
          <xsd:enumeration value="Section X"/>
        </xsd:restriction>
      </xsd:simpleType>
    </xsd:element>
    <xsd:element name="OsfiEffectiveYear" ma:index="74" nillable="true" ma:displayName="Effective Year" ma:format="Dropdown" ma:hidden="true" ma:internalName="OsfiEffectiveYear" ma:readOnly="true">
      <xsd:simpleType>
        <xsd:restriction base="dms:Choice">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haredContentType xmlns="Microsoft.SharePoint.Taxonomy.ContentTypeSync" SourceId="5a244423-8296-4638-a455-97eee7008da3" ContentTypeId="0x0101004C081EED9C90B54F98FF06E55CA4DAAA008CACAF6A43F5184C829F36A35E1E0D1A" PreviousValue="false"/>
</file>

<file path=customXml/itemProps1.xml><?xml version="1.0" encoding="utf-8"?>
<ds:datastoreItem xmlns:ds="http://schemas.openxmlformats.org/officeDocument/2006/customXml" ds:itemID="{12D63FB5-75AE-43D7-9FF8-9B4A625B7ADC}">
  <ds:schemaRefs>
    <ds:schemaRef ds:uri="http://schemas.microsoft.com/sharepoint/v3/contenttype/forms"/>
  </ds:schemaRefs>
</ds:datastoreItem>
</file>

<file path=customXml/itemProps2.xml><?xml version="1.0" encoding="utf-8"?>
<ds:datastoreItem xmlns:ds="http://schemas.openxmlformats.org/officeDocument/2006/customXml" ds:itemID="{028E2CB3-0AAF-4F83-A989-73E0F7D10C2D}">
  <ds:schemaRefs>
    <ds:schemaRef ds:uri="http://purl.org/dc/elements/1.1/"/>
    <ds:schemaRef ds:uri="http://schemas.microsoft.com/sharepoint/v3"/>
    <ds:schemaRef ds:uri="http://purl.org/dc/dcmitype/"/>
    <ds:schemaRef ds:uri="f5a7e35f-036f-43ba-9bd6-dfccb735f6f0"/>
    <ds:schemaRef ds:uri="http://purl.org/dc/terms/"/>
    <ds:schemaRef ds:uri="http://schemas.microsoft.com/office/2006/documentManagement/types"/>
    <ds:schemaRef ds:uri="http://schemas.microsoft.com/office/infopath/2007/PartnerControls"/>
    <ds:schemaRef ds:uri="fecb3a15-ec4f-4650-8ab4-18722f579a21"/>
    <ds:schemaRef ds:uri="http://schemas.openxmlformats.org/package/2006/metadata/core-properties"/>
    <ds:schemaRef ds:uri="10d8d364-9265-4608-b1fe-b0d4f3e4d437"/>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CA68256F-AFFC-4690-8C17-878DA615C258}">
  <ds:schemaRefs>
    <ds:schemaRef ds:uri="http://schemas.microsoft.com/sharepoint/events"/>
  </ds:schemaRefs>
</ds:datastoreItem>
</file>

<file path=customXml/itemProps4.xml><?xml version="1.0" encoding="utf-8"?>
<ds:datastoreItem xmlns:ds="http://schemas.openxmlformats.org/officeDocument/2006/customXml" ds:itemID="{72A9FD1E-F7EE-40D8-9BD3-58C3504418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ecb3a15-ec4f-4650-8ab4-18722f579a21"/>
    <ds:schemaRef ds:uri="f5a7e35f-036f-43ba-9bd6-dfccb735f6f0"/>
    <ds:schemaRef ds:uri="10d8d364-9265-4608-b1fe-b0d4f3e4d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4EFE3671-208D-46F0-BCCD-6B2D47CCC97F}">
  <ds:schemaRefs>
    <ds:schemaRef ds:uri="Microsoft.SharePoint.Taxonomy.ContentTypeSync"/>
  </ds:schemaRefs>
</ds:datastoreItem>
</file>

<file path=docMetadata/LabelInfo.xml><?xml version="1.0" encoding="utf-8"?>
<clbl:labelList xmlns:clbl="http://schemas.microsoft.com/office/2020/mipLabelMetadata">
  <clbl:label id="{f5cdca88-7cf3-4ff5-864c-b09160e6ff37}" enabled="1" method="Privileged" siteId="{43ee04cb-3f72-4918-b460-c51afaa2943e}"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112</vt:i4>
      </vt:variant>
    </vt:vector>
  </HeadingPairs>
  <TitlesOfParts>
    <vt:vector size="114" baseType="lpstr">
      <vt:lpstr>Attestation</vt:lpstr>
      <vt:lpstr>Leverage &amp; TLAC Leverage Ratios</vt:lpstr>
      <vt:lpstr>DPA_1101</vt:lpstr>
      <vt:lpstr>DPA_1102</vt:lpstr>
      <vt:lpstr>DPA_1103</vt:lpstr>
      <vt:lpstr>DPA_1104</vt:lpstr>
      <vt:lpstr>DPA_1106</vt:lpstr>
      <vt:lpstr>DPA_1107</vt:lpstr>
      <vt:lpstr>DPA_1108</vt:lpstr>
      <vt:lpstr>DPA_1109</vt:lpstr>
      <vt:lpstr>DPA_1110</vt:lpstr>
      <vt:lpstr>DPA_1112</vt:lpstr>
      <vt:lpstr>DPA_1113</vt:lpstr>
      <vt:lpstr>DPA_1114</vt:lpstr>
      <vt:lpstr>DPA_1115</vt:lpstr>
      <vt:lpstr>DPA_1117</vt:lpstr>
      <vt:lpstr>DPA_1118</vt:lpstr>
      <vt:lpstr>DPA_1119</vt:lpstr>
      <vt:lpstr>DPA_1201</vt:lpstr>
      <vt:lpstr>DPA_1202</vt:lpstr>
      <vt:lpstr>DPA_1203</vt:lpstr>
      <vt:lpstr>DPA_1204</vt:lpstr>
      <vt:lpstr>DPA_1205</vt:lpstr>
      <vt:lpstr>DPA_1206</vt:lpstr>
      <vt:lpstr>DPA_1207</vt:lpstr>
      <vt:lpstr>DPA_1301</vt:lpstr>
      <vt:lpstr>DPA_1302</vt:lpstr>
      <vt:lpstr>DPA_1303</vt:lpstr>
      <vt:lpstr>DPA_1304</vt:lpstr>
      <vt:lpstr>DPA_1305</vt:lpstr>
      <vt:lpstr>DPA_1306</vt:lpstr>
      <vt:lpstr>DPA_1307</vt:lpstr>
      <vt:lpstr>DPA_1308</vt:lpstr>
      <vt:lpstr>DPA_1309</vt:lpstr>
      <vt:lpstr>DPA_1310</vt:lpstr>
      <vt:lpstr>DPA_1311</vt:lpstr>
      <vt:lpstr>DPA_1312</vt:lpstr>
      <vt:lpstr>DPA_1313</vt:lpstr>
      <vt:lpstr>DPA_1314</vt:lpstr>
      <vt:lpstr>DPA_1315</vt:lpstr>
      <vt:lpstr>DPA_1401</vt:lpstr>
      <vt:lpstr>DPA_1402</vt:lpstr>
      <vt:lpstr>DPA_1404</vt:lpstr>
      <vt:lpstr>DPA_1405</vt:lpstr>
      <vt:lpstr>DPA_1406</vt:lpstr>
      <vt:lpstr>DPA_1407</vt:lpstr>
      <vt:lpstr>DPA_1408</vt:lpstr>
      <vt:lpstr>DPA_1409</vt:lpstr>
      <vt:lpstr>DPA_1410</vt:lpstr>
      <vt:lpstr>DPA_1411</vt:lpstr>
      <vt:lpstr>DPA_1412</vt:lpstr>
      <vt:lpstr>DPA_1413</vt:lpstr>
      <vt:lpstr>DPA_1414</vt:lpstr>
      <vt:lpstr>DPA_1415</vt:lpstr>
      <vt:lpstr>DPA_1416</vt:lpstr>
      <vt:lpstr>DPA_1417</vt:lpstr>
      <vt:lpstr>DPA_1419</vt:lpstr>
      <vt:lpstr>DPA_1420</vt:lpstr>
      <vt:lpstr>DPA_1421</vt:lpstr>
      <vt:lpstr>DPA_1422</vt:lpstr>
      <vt:lpstr>DPA_1423</vt:lpstr>
      <vt:lpstr>DPA_1424</vt:lpstr>
      <vt:lpstr>DPA_1425</vt:lpstr>
      <vt:lpstr>DPA_1426</vt:lpstr>
      <vt:lpstr>DPA_1427</vt:lpstr>
      <vt:lpstr>DPA_1428</vt:lpstr>
      <vt:lpstr>DPA_1429</vt:lpstr>
      <vt:lpstr>DPA_1431</vt:lpstr>
      <vt:lpstr>DPA_1501</vt:lpstr>
      <vt:lpstr>DPA_1502</vt:lpstr>
      <vt:lpstr>DPA_1503</vt:lpstr>
      <vt:lpstr>DPA_1504</vt:lpstr>
      <vt:lpstr>DPA_1601</vt:lpstr>
      <vt:lpstr>DPA_1602</vt:lpstr>
      <vt:lpstr>DPA_1603</vt:lpstr>
      <vt:lpstr>DPA_1604</vt:lpstr>
      <vt:lpstr>DPA_1605</vt:lpstr>
      <vt:lpstr>DPA_1606</vt:lpstr>
      <vt:lpstr>DPA_2101</vt:lpstr>
      <vt:lpstr>DPA_2102</vt:lpstr>
      <vt:lpstr>DPA_2103</vt:lpstr>
      <vt:lpstr>DPA_2104</vt:lpstr>
      <vt:lpstr>DPA_2105</vt:lpstr>
      <vt:lpstr>DPA_2106</vt:lpstr>
      <vt:lpstr>DPA_2107</vt:lpstr>
      <vt:lpstr>DPA_2108</vt:lpstr>
      <vt:lpstr>DPA_2109</vt:lpstr>
      <vt:lpstr>DPA_2110</vt:lpstr>
      <vt:lpstr>DPA_2114</vt:lpstr>
      <vt:lpstr>DPA_2115</vt:lpstr>
      <vt:lpstr>DPA_2119</vt:lpstr>
      <vt:lpstr>DPA_2120</vt:lpstr>
      <vt:lpstr>DPA_2125</vt:lpstr>
      <vt:lpstr>DPA_2126</vt:lpstr>
      <vt:lpstr>DPA_2127</vt:lpstr>
      <vt:lpstr>DPA_2129</vt:lpstr>
      <vt:lpstr>DPA_2130</vt:lpstr>
      <vt:lpstr>DPA_2131</vt:lpstr>
      <vt:lpstr>DPA_2201</vt:lpstr>
      <vt:lpstr>DPA_2203</vt:lpstr>
      <vt:lpstr>DPA_2205</vt:lpstr>
      <vt:lpstr>DPA_2206</vt:lpstr>
      <vt:lpstr>DPA_2208</vt:lpstr>
      <vt:lpstr>DPA_2210</vt:lpstr>
      <vt:lpstr>DPA_2211</vt:lpstr>
      <vt:lpstr>DPA_2213</vt:lpstr>
      <vt:lpstr>DPA_2215</vt:lpstr>
      <vt:lpstr>DPA_2216</vt:lpstr>
      <vt:lpstr>DPA_2218</vt:lpstr>
      <vt:lpstr>DPA_2220</vt:lpstr>
      <vt:lpstr>DPA_2221</vt:lpstr>
      <vt:lpstr>DPA_2222</vt:lpstr>
      <vt:lpstr>DPA_2223</vt:lpstr>
      <vt:lpstr>DPA_2224</vt:lpstr>
    </vt:vector>
  </TitlesOfParts>
  <Manager/>
  <Company>OSFI-BSIF</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LRR - Sample return – effective Q1 2026</dc:title>
  <dc:subject/>
  <dc:creator>re-webmaster@osfi-bsif.gc.ca</dc:creator>
  <cp:keywords/>
  <dc:description/>
  <cp:lastModifiedBy>Chan Peter</cp:lastModifiedBy>
  <cp:revision/>
  <dcterms:created xsi:type="dcterms:W3CDTF">2014-04-02T18:19:15Z</dcterms:created>
  <dcterms:modified xsi:type="dcterms:W3CDTF">2026-01-29T16:02:43Z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0x0101004C081EED9C90B54F98FF06E55CA4DAAA008CACAF6A43F5184C829F36A35E1E0D1A002D4094F2B62A1F42893CE0251B0E960500F65031EA841D0B4E893DA34FC1AEE0EC</vt:lpwstr>
  </property>
  <property fmtid="{D5CDD505-2E9C-101B-9397-08002B2CF9AE}" pid="3" name="TemplateUrl">
    <vt:lpwstr/>
  </property>
  <property fmtid="{D5CDD505-2E9C-101B-9397-08002B2CF9AE}" pid="4" name="xd_Signature">
    <vt:bool>false</vt:bool>
  </property>
  <property fmtid="{D5CDD505-2E9C-101B-9397-08002B2CF9AE}" pid="5" name="xd_ProgID">
    <vt:lpwstr/>
  </property>
  <property fmtid="{D5CDD505-2E9C-101B-9397-08002B2CF9AE}" pid="6" name="_dlc_DocIdItemGuid">
    <vt:lpwstr>37c15a68-a80e-4ebb-9eef-a24624531bd8</vt:lpwstr>
  </property>
  <property fmtid="{D5CDD505-2E9C-101B-9397-08002B2CF9AE}" pid="7" name="URL">
    <vt:lpwstr/>
  </property>
  <property fmtid="{D5CDD505-2E9C-101B-9397-08002B2CF9AE}" pid="8" name="{DFC8691F-2432-4741-B780-3CAE3235A612}">
    <vt:lpwstr>&lt;?xml version="1.0" encoding="utf-16"?&gt;_x000d_
&lt;XmlFileSourceXmlGenerator xmlns:xsd="http://www.w3.org/2001/XMLSchema" xmlns:xsi="http://www.w3.org/2001/XMLSchema-instance"&gt;_x000d_
  &lt;SourceInfoStoreType&gt;LiveLink&lt;/SourceInfoStoreType&gt;_x000d_
  &lt;Url&gt;D:\TDX13A\March31BAA\Liv</vt:lpwstr>
  </property>
  <property fmtid="{D5CDD505-2E9C-101B-9397-08002B2CF9AE}" pid="9" name="OsfiBusinessProcess">
    <vt:lpwstr>765</vt:lpwstr>
  </property>
  <property fmtid="{D5CDD505-2E9C-101B-9397-08002B2CF9AE}" pid="10" name="OsfiFIInformationSystem">
    <vt:lpwstr>1028;#Regulatory Returns System (RRS)|6aa423d8-75f5-4e3d-9be9-a0233e2ca8da</vt:lpwstr>
  </property>
  <property fmtid="{D5CDD505-2E9C-101B-9397-08002B2CF9AE}" pid="11" name="OsfiPAA">
    <vt:lpwstr>16</vt:lpwstr>
  </property>
  <property fmtid="{D5CDD505-2E9C-101B-9397-08002B2CF9AE}" pid="12" name="OsfiFunction">
    <vt:lpwstr>12</vt:lpwstr>
  </property>
  <property fmtid="{D5CDD505-2E9C-101B-9397-08002B2CF9AE}" pid="13" name="OsfiSubFunction">
    <vt:lpwstr>764</vt:lpwstr>
  </property>
  <property fmtid="{D5CDD505-2E9C-101B-9397-08002B2CF9AE}" pid="14" name="OsfiFiscalPeriod">
    <vt:lpwstr/>
  </property>
  <property fmtid="{D5CDD505-2E9C-101B-9397-08002B2CF9AE}" pid="15" name="OsfiMeetingDate">
    <vt:filetime>2017-04-13T13:23:53Z</vt:filetime>
  </property>
  <property fmtid="{D5CDD505-2E9C-101B-9397-08002B2CF9AE}" pid="16" name="OsfiCostCentre">
    <vt:lpwstr>139;#Banking Risk and Capital (330200)|78bf67a6-4fea-41b5-bced-5c286e5a4521</vt:lpwstr>
  </property>
  <property fmtid="{D5CDD505-2E9C-101B-9397-08002B2CF9AE}" pid="17" name="b68f0f40a9244f46b7ca0f5019c2a784">
    <vt:lpwstr>1.1.2 Regulation and Guidance|8aba70de-c32e-44b3-b2d7-271b49c214a9</vt:lpwstr>
  </property>
  <property fmtid="{D5CDD505-2E9C-101B-9397-08002B2CF9AE}" pid="18" name="OsfiCheckedOutDate">
    <vt:filetime>2017-06-07T17:35:44Z</vt:filetime>
  </property>
  <property fmtid="{D5CDD505-2E9C-101B-9397-08002B2CF9AE}" pid="19" name="OsfiIndustryType">
    <vt:lpwstr/>
  </property>
  <property fmtid="{D5CDD505-2E9C-101B-9397-08002B2CF9AE}" pid="20" name="OsfiSecondaryRegulations">
    <vt:lpwstr/>
  </property>
  <property fmtid="{D5CDD505-2E9C-101B-9397-08002B2CF9AE}" pid="21" name="OsfiSecondaryOSFIGuidance">
    <vt:lpwstr/>
  </property>
  <property fmtid="{D5CDD505-2E9C-101B-9397-08002B2CF9AE}" pid="22" name="OsfiGuidanceCategory">
    <vt:lpwstr>818</vt:lpwstr>
  </property>
  <property fmtid="{D5CDD505-2E9C-101B-9397-08002B2CF9AE}" pid="23" name="OsfiInstrumentType">
    <vt:lpwstr>803</vt:lpwstr>
  </property>
  <property fmtid="{D5CDD505-2E9C-101B-9397-08002B2CF9AE}" pid="24" name="OsfiOSFIGuidance">
    <vt:lpwstr>799</vt:lpwstr>
  </property>
  <property fmtid="{D5CDD505-2E9C-101B-9397-08002B2CF9AE}" pid="25" name="OsfiSecondaryActsandSections">
    <vt:lpwstr/>
  </property>
  <property fmtid="{D5CDD505-2E9C-101B-9397-08002B2CF9AE}" pid="26" name="OsfiFIExternalOrganization">
    <vt:lpwstr/>
  </property>
  <property fmtid="{D5CDD505-2E9C-101B-9397-08002B2CF9AE}" pid="27" name="OsfiSubProgram">
    <vt:lpwstr>120;#1.1.2 Regulation and Guidance|8aba70de-c32e-44b3-b2d7-271b49c214a9</vt:lpwstr>
  </property>
  <property fmtid="{D5CDD505-2E9C-101B-9397-08002B2CF9AE}" pid="28" name="OsfiFITopics">
    <vt:lpwstr/>
  </property>
  <property fmtid="{D5CDD505-2E9C-101B-9397-08002B2CF9AE}" pid="29" name="Order">
    <vt:r8>654700</vt:r8>
  </property>
  <property fmtid="{D5CDD505-2E9C-101B-9397-08002B2CF9AE}" pid="30" name="VariationsItemGroupID">
    <vt:lpwstr>d09a9a3b-e166-4c75-b8de-3091aad40c1b</vt:lpwstr>
  </property>
  <property fmtid="{D5CDD505-2E9C-101B-9397-08002B2CF9AE}" pid="31" name="_docset_NoMedatataSyncRequired">
    <vt:lpwstr>False</vt:lpwstr>
  </property>
  <property fmtid="{D5CDD505-2E9C-101B-9397-08002B2CF9AE}" pid="32" name="p213ed7f1c384e76b1e6db419627f072">
    <vt:lpwstr/>
  </property>
  <property fmtid="{D5CDD505-2E9C-101B-9397-08002B2CF9AE}" pid="33" name="MediaServiceImageTags">
    <vt:lpwstr/>
  </property>
  <property fmtid="{D5CDD505-2E9C-101B-9397-08002B2CF9AE}" pid="34" name="jb5a842e1dfd44529b364c4fbcf68b48">
    <vt:lpwstr/>
  </property>
  <property fmtid="{D5CDD505-2E9C-101B-9397-08002B2CF9AE}" pid="35" name="OsfiSupervisoryAreaMM">
    <vt:lpwstr/>
  </property>
  <property fmtid="{D5CDD505-2E9C-101B-9397-08002B2CF9AE}" pid="36" name="lcf76f155ced4ddcb4097134ff3c332f">
    <vt:lpwstr/>
  </property>
</Properties>
</file>