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psemaan\Documents\projects\Attestation\LRR\"/>
    </mc:Choice>
  </mc:AlternateContent>
  <xr:revisionPtr revIDLastSave="0" documentId="13_ncr:1_{BBCD17E3-B4A3-4A63-B122-4CC8AC12E352}" xr6:coauthVersionLast="47" xr6:coauthVersionMax="47" xr10:uidLastSave="{00000000-0000-0000-0000-000000000000}"/>
  <bookViews>
    <workbookView xWindow="11040" yWindow="-14952" windowWidth="30960" windowHeight="11868" xr2:uid="{00000000-000D-0000-FFFF-FFFF00000000}"/>
  </bookViews>
  <sheets>
    <sheet name="Attestation" sheetId="8" r:id="rId1"/>
    <sheet name="Ratio_de_levier" sheetId="3" r:id="rId2"/>
    <sheet name="Calcul" sheetId="6" state="hidden" r:id="rId3"/>
  </sheet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p">#N/A</definedName>
    <definedName name="\Q" localSheetId="0">#REF!</definedName>
    <definedName name="\Q">#REF!</definedName>
    <definedName name="\R" localSheetId="0">#REF!</definedName>
    <definedName name="\R">#REF!</definedName>
    <definedName name="\Z" localSheetId="0">#REF!</definedName>
    <definedName name="\Z">#REF!</definedName>
    <definedName name="_____________CAR1">#N/A</definedName>
    <definedName name="_____________CAR2">#N/A</definedName>
    <definedName name="_____________CAR3">#N/A</definedName>
    <definedName name="_____________CAR4">#N/A</definedName>
    <definedName name="_____________CAR5">#N/A</definedName>
    <definedName name="____________CAR1">#N/A</definedName>
    <definedName name="____________CAR2">#N/A</definedName>
    <definedName name="____________CAR3">#N/A</definedName>
    <definedName name="____________CAR4">#N/A</definedName>
    <definedName name="____________CAR5">#N/A</definedName>
    <definedName name="___________CAR1">#N/A</definedName>
    <definedName name="___________CAR2">#N/A</definedName>
    <definedName name="___________CAR3">#N/A</definedName>
    <definedName name="___________CAR4">#N/A</definedName>
    <definedName name="___________CAR5">#N/A</definedName>
    <definedName name="__________CAR1">#N/A</definedName>
    <definedName name="__________CAR2">#N/A</definedName>
    <definedName name="__________CAR3">#N/A</definedName>
    <definedName name="__________CAR4">#N/A</definedName>
    <definedName name="__________CAR5">#N/A</definedName>
    <definedName name="_________CAR1">#N/A</definedName>
    <definedName name="_________CAR2">#N/A</definedName>
    <definedName name="_________CAR3">#N/A</definedName>
    <definedName name="_________CAR4">#N/A</definedName>
    <definedName name="_________CAR5">#N/A</definedName>
    <definedName name="________CAR1">#N/A</definedName>
    <definedName name="________CAR2">#N/A</definedName>
    <definedName name="________CAR3">#N/A</definedName>
    <definedName name="________CAR4">#N/A</definedName>
    <definedName name="________CAR5">#N/A</definedName>
    <definedName name="_______CAR1">#N/A</definedName>
    <definedName name="_______CAR2">#N/A</definedName>
    <definedName name="_______CAR3">#N/A</definedName>
    <definedName name="_______CAR4">#N/A</definedName>
    <definedName name="_______CAR5">#N/A</definedName>
    <definedName name="______CAR1">#N/A</definedName>
    <definedName name="______CAR2">#N/A</definedName>
    <definedName name="______CAR3">#N/A</definedName>
    <definedName name="______CAR4">#N/A</definedName>
    <definedName name="______CAR5">#N/A</definedName>
    <definedName name="_____CAR1">#N/A</definedName>
    <definedName name="_____CAR2">#N/A</definedName>
    <definedName name="_____CAR3">#N/A</definedName>
    <definedName name="_____CAR4">#N/A</definedName>
    <definedName name="_____CAR5">#N/A</definedName>
    <definedName name="____CAR1">#N/A</definedName>
    <definedName name="____CAR2">#N/A</definedName>
    <definedName name="____CAR3">#N/A</definedName>
    <definedName name="____CAR4">#N/A</definedName>
    <definedName name="____CAR5">#N/A</definedName>
    <definedName name="___CAR1">#N/A</definedName>
    <definedName name="___CAR2">#N/A</definedName>
    <definedName name="___CAR3">#N/A</definedName>
    <definedName name="___CAR4">#N/A</definedName>
    <definedName name="___CAR5">#N/A</definedName>
    <definedName name="___PG94040" localSheetId="0">#REF!</definedName>
    <definedName name="___PG94040">#REF!</definedName>
    <definedName name="___PG940400" localSheetId="0">#REF!</definedName>
    <definedName name="___PG940400">#REF!</definedName>
    <definedName name="__CAR1">#N/A</definedName>
    <definedName name="__CAR2">#N/A</definedName>
    <definedName name="__CAR3">#N/A</definedName>
    <definedName name="__CAR4">#N/A</definedName>
    <definedName name="__CAR5">#N/A</definedName>
    <definedName name="_1" localSheetId="0" hidden="1">#REF!</definedName>
    <definedName name="_1" hidden="1">#REF!</definedName>
    <definedName name="_CAR1">#N/A</definedName>
    <definedName name="_CAR2">#N/A</definedName>
    <definedName name="_CAR3">#N/A</definedName>
    <definedName name="_CAR4">#N/A</definedName>
    <definedName name="_CAR5">#N/A</definedName>
    <definedName name="_DATE">#N/A</definedName>
    <definedName name="_Fil" localSheetId="0" hidden="1">#REF!</definedName>
    <definedName name="_Fil" hidden="1">#REF!</definedName>
    <definedName name="_Fill" localSheetId="0" hidden="1">#REF!</definedName>
    <definedName name="_Fill" hidden="1">#REF!</definedName>
    <definedName name="_Filll" localSheetId="0" hidden="1">#REF!</definedName>
    <definedName name="_Filll" hidden="1">#REF!</definedName>
    <definedName name="_xlnm._FilterDatabase" localSheetId="2" hidden="1">Calcul!$A$1:$B$189</definedName>
    <definedName name="_FOOTER">#N/A</definedName>
    <definedName name="_Key1" localSheetId="0" hidden="1">#REF!</definedName>
    <definedName name="_Key1" hidden="1">#REF!</definedName>
    <definedName name="_key2" localSheetId="0" hidden="1">#REF!</definedName>
    <definedName name="_key2" hidden="1">#REF!</definedName>
    <definedName name="_keys" localSheetId="0" hidden="1">#REF!</definedName>
    <definedName name="_keys" hidden="1">#REF!</definedName>
    <definedName name="_NAME">#N/A</definedName>
    <definedName name="_Order1" hidden="1">255</definedName>
    <definedName name="_Order2" hidden="1">255</definedName>
    <definedName name="_Parse_In" localSheetId="0" hidden="1">#REF!</definedName>
    <definedName name="_Parse_In" hidden="1">#REF!</definedName>
    <definedName name="_Parse_In2" localSheetId="0" hidden="1">#REF!</definedName>
    <definedName name="_Parse_In2" hidden="1">#REF!</definedName>
    <definedName name="_Sort" localSheetId="0" hidden="1">#REF!</definedName>
    <definedName name="_Sort" hidden="1">#REF!</definedName>
    <definedName name="_Sort2" localSheetId="0" hidden="1">#REF!</definedName>
    <definedName name="_Sort2" hidden="1">#REF!</definedName>
    <definedName name="a" localSheetId="0">#REF!</definedName>
    <definedName name="a">#REF!</definedName>
    <definedName name="abd" localSheetId="0">#REF!</definedName>
    <definedName name="abd">#REF!</definedName>
    <definedName name="ads" localSheetId="0">#REF!</definedName>
    <definedName name="ads">#REF!</definedName>
    <definedName name="ALL_PAGES" localSheetId="0">#REF!</definedName>
    <definedName name="ALL_PAGES">#REF!</definedName>
    <definedName name="angie">#N/A</definedName>
    <definedName name="anscount" hidden="1">1</definedName>
    <definedName name="asd">#REF!</definedName>
    <definedName name="asdf" localSheetId="0">#REF!</definedName>
    <definedName name="asdf">#REF!</definedName>
    <definedName name="Asset" localSheetId="0">#REF!</definedName>
    <definedName name="Asset">#REF!</definedName>
    <definedName name="Asset2" localSheetId="0">#REF!</definedName>
    <definedName name="Asset2">#REF!</definedName>
    <definedName name="AssetNP" localSheetId="0">#REF!</definedName>
    <definedName name="AssetNP">#REF!</definedName>
    <definedName name="C_1_Ci" localSheetId="0">#REF!</definedName>
    <definedName name="C_1_Ci">#REF!</definedName>
    <definedName name="C_1_Cii" localSheetId="0">#REF!</definedName>
    <definedName name="C_1_Cii">#REF!</definedName>
    <definedName name="Capital_Subs" localSheetId="0">#REF!</definedName>
    <definedName name="Capital_Subs">#REF!</definedName>
    <definedName name="CAR3_1_3">#N/A</definedName>
    <definedName name="CAR3_2_3">#N/A</definedName>
    <definedName name="CAR3_3_3">#N/A</definedName>
    <definedName name="CAR4APPI">#N/A</definedName>
    <definedName name="CAR4APPII">#N/A</definedName>
    <definedName name="CAR4APPIII">#N/A</definedName>
    <definedName name="CAR4APPIV">#N/A</definedName>
    <definedName name="Claim" localSheetId="0">#REF!</definedName>
    <definedName name="Claim">#REF!</definedName>
    <definedName name="ClaimNP" localSheetId="0">#REF!</definedName>
    <definedName name="ClaimNP">#REF!</definedName>
    <definedName name="Company_Name" localSheetId="0">#REF!</definedName>
    <definedName name="Company_Name">#REF!</definedName>
    <definedName name="COVER">#N/A</definedName>
    <definedName name="D2040010121" localSheetId="0">#REF!</definedName>
    <definedName name="D2040010121">#REF!</definedName>
    <definedName name="data" localSheetId="0">#REF!</definedName>
    <definedName name="data">#REF!</definedName>
    <definedName name="dataAMF" localSheetId="0">#REF!</definedName>
    <definedName name="dataAMF">#REF!</definedName>
    <definedName name="DataMR" localSheetId="0">#REF!</definedName>
    <definedName name="DataMR">#REF!</definedName>
    <definedName name="DataRange" localSheetId="0">#REF!</definedName>
    <definedName name="DataRange">#REF!</definedName>
    <definedName name="DataRange2" localSheetId="0">#REF!</definedName>
    <definedName name="DataRange2">#REF!</definedName>
    <definedName name="Date" localSheetId="0">#REF!</definedName>
    <definedName name="Date">#REF!</definedName>
    <definedName name="Derivatives" localSheetId="0">#REF!</definedName>
    <definedName name="Derivatives">#REF!</definedName>
    <definedName name="DPA_1101" localSheetId="0">#REF!</definedName>
    <definedName name="DPA_1101" localSheetId="2">#REF!</definedName>
    <definedName name="DPA_1101">Ratio_de_levier!$H$10</definedName>
    <definedName name="DPA_1102" localSheetId="0">#REF!</definedName>
    <definedName name="DPA_1102" localSheetId="2">#REF!</definedName>
    <definedName name="DPA_1102">Ratio_de_levier!$H$11</definedName>
    <definedName name="DPA_1103" localSheetId="0">#REF!</definedName>
    <definedName name="DPA_1103" localSheetId="2">#REF!</definedName>
    <definedName name="DPA_1103">Ratio_de_levier!$H$12</definedName>
    <definedName name="DPA_1104" localSheetId="0">#REF!</definedName>
    <definedName name="DPA_1104" localSheetId="2">#REF!</definedName>
    <definedName name="DPA_1104">Ratio_de_levier!$H$16</definedName>
    <definedName name="DPA_1105" localSheetId="0">#REF!</definedName>
    <definedName name="DPA_1105" localSheetId="2">#REF!</definedName>
    <definedName name="DPA_1105">Ratio_de_levier!#REF!</definedName>
    <definedName name="DPA_1106" localSheetId="0">#REF!</definedName>
    <definedName name="DPA_1106" localSheetId="2">#REF!</definedName>
    <definedName name="DPA_1106">Ratio_de_levier!$H$17</definedName>
    <definedName name="DPA_1107">Ratio_de_levier!$H$18</definedName>
    <definedName name="DPA_1108" localSheetId="0">#REF!</definedName>
    <definedName name="DPA_1108" localSheetId="2">#REF!</definedName>
    <definedName name="DPA_1108">Ratio_de_levier!$J$10</definedName>
    <definedName name="DPA_1109" localSheetId="0">#REF!</definedName>
    <definedName name="DPA_1109" localSheetId="2">#REF!</definedName>
    <definedName name="DPA_1109">Ratio_de_levier!$J$11</definedName>
    <definedName name="DPA_1110" localSheetId="0">#REF!</definedName>
    <definedName name="DPA_1110" localSheetId="2">#REF!</definedName>
    <definedName name="DPA_1110">Ratio_de_levier!$J$12</definedName>
    <definedName name="DPA_1111" localSheetId="0">#REF!</definedName>
    <definedName name="DPA_1111" localSheetId="2">#REF!</definedName>
    <definedName name="DPA_1111">#REF!</definedName>
    <definedName name="DPA_1112" localSheetId="0">#REF!</definedName>
    <definedName name="DPA_1112" localSheetId="2">#REF!</definedName>
    <definedName name="DPA_1112">Ratio_de_levier!$J$13</definedName>
    <definedName name="DPA_1113" localSheetId="0">#REF!</definedName>
    <definedName name="DPA_1113" localSheetId="2">#REF!</definedName>
    <definedName name="DPA_1113">Ratio_de_levier!$J$14</definedName>
    <definedName name="DPA_1114" localSheetId="0">#REF!</definedName>
    <definedName name="DPA_1114" localSheetId="2">#REF!</definedName>
    <definedName name="DPA_1114">Ratio_de_levier!$J$15</definedName>
    <definedName name="DPA_1115" localSheetId="0">#REF!</definedName>
    <definedName name="DPA_1115" localSheetId="2">#REF!</definedName>
    <definedName name="DPA_1115">Ratio_de_levier!$J$16</definedName>
    <definedName name="DPA_1116" localSheetId="0">#REF!</definedName>
    <definedName name="DPA_1116" localSheetId="2">#REF!</definedName>
    <definedName name="DPA_1116">Ratio_de_levier!#REF!</definedName>
    <definedName name="DPA_1117" localSheetId="0">#REF!</definedName>
    <definedName name="DPA_1117" localSheetId="2">#REF!</definedName>
    <definedName name="DPA_1117">Ratio_de_levier!$J$17</definedName>
    <definedName name="DPA_1118" localSheetId="0">#REF!</definedName>
    <definedName name="DPA_1118" localSheetId="2">#REF!</definedName>
    <definedName name="DPA_1118">Ratio_de_levier!$J$18</definedName>
    <definedName name="DPA_1119">Ratio_de_levier!$J$19</definedName>
    <definedName name="DPA_1201" localSheetId="0">#REF!</definedName>
    <definedName name="DPA_1201" localSheetId="2">#REF!</definedName>
    <definedName name="DPA_1201">Ratio_de_levier!$H$23</definedName>
    <definedName name="DPA_1202" localSheetId="0">#REF!</definedName>
    <definedName name="DPA_1202" localSheetId="2">#REF!</definedName>
    <definedName name="DPA_1202">Ratio_de_levier!$H$24</definedName>
    <definedName name="DPA_1203" localSheetId="0">#REF!</definedName>
    <definedName name="DPA_1203" localSheetId="2">#REF!</definedName>
    <definedName name="DPA_1203">Ratio_de_levier!$H$25</definedName>
    <definedName name="DPA_1204" localSheetId="0">#REF!</definedName>
    <definedName name="DPA_1204" localSheetId="2">#REF!</definedName>
    <definedName name="DPA_1204">Ratio_de_levier!$H$26</definedName>
    <definedName name="DPA_1205" localSheetId="0">#REF!</definedName>
    <definedName name="DPA_1205" localSheetId="2">#REF!</definedName>
    <definedName name="DPA_1205">Ratio_de_levier!$H$27</definedName>
    <definedName name="DPA_1206" localSheetId="0">#REF!</definedName>
    <definedName name="DPA_1206" localSheetId="2">#REF!</definedName>
    <definedName name="DPA_1206">Ratio_de_levier!$H$28</definedName>
    <definedName name="DPA_1207" localSheetId="0">#REF!</definedName>
    <definedName name="DPA_1207" localSheetId="2">#REF!</definedName>
    <definedName name="DPA_1207">Ratio_de_levier!$H$29</definedName>
    <definedName name="DPA_1301">Ratio_de_levier!$H$33</definedName>
    <definedName name="DPA_1302">Ratio_de_levier!$H$35</definedName>
    <definedName name="DPA_1303">Ratio_de_levier!$J$34</definedName>
    <definedName name="DPA_1304">Ratio_de_levier!$J$35</definedName>
    <definedName name="DPA_1305">Ratio_de_levier!$L$34</definedName>
    <definedName name="DPA_1306">Ratio_de_levier!$L$35</definedName>
    <definedName name="DPA_1307" localSheetId="0">#REF!</definedName>
    <definedName name="DPA_1307" localSheetId="2">#REF!</definedName>
    <definedName name="DPA_1307">Ratio_de_levier!$N$34</definedName>
    <definedName name="DPA_1308" localSheetId="0">#REF!</definedName>
    <definedName name="DPA_1308" localSheetId="2">#REF!</definedName>
    <definedName name="DPA_1308">Ratio_de_levier!$N$35</definedName>
    <definedName name="DPA_1309" localSheetId="0">#REF!</definedName>
    <definedName name="DPA_1309" localSheetId="2">#REF!</definedName>
    <definedName name="DPA_1309">Ratio_de_levier!$N$36</definedName>
    <definedName name="DPA_1310">Ratio_de_levier!$N$37</definedName>
    <definedName name="DPA_1311" localSheetId="0">#REF!</definedName>
    <definedName name="DPA_1311" localSheetId="2">#REF!</definedName>
    <definedName name="DPA_1311">Ratio_de_levier!$P$33</definedName>
    <definedName name="DPA_1312" localSheetId="0">#REF!</definedName>
    <definedName name="DPA_1312" localSheetId="2">#REF!</definedName>
    <definedName name="DPA_1312">Ratio_de_levier!$P$34</definedName>
    <definedName name="DPA_1313" localSheetId="0">#REF!</definedName>
    <definedName name="DPA_1313" localSheetId="2">#REF!</definedName>
    <definedName name="DPA_1313">Ratio_de_levier!$P$35</definedName>
    <definedName name="DPA_1314" localSheetId="0">#REF!</definedName>
    <definedName name="DPA_1314" localSheetId="2">#REF!</definedName>
    <definedName name="DPA_1314">Ratio_de_levier!$P$36</definedName>
    <definedName name="DPA_1315">Ratio_de_levier!$P$37</definedName>
    <definedName name="DPA_1401" localSheetId="0">#REF!</definedName>
    <definedName name="DPA_1401" localSheetId="2">#REF!</definedName>
    <definedName name="DPA_1401">Ratio_de_levier!$H$41</definedName>
    <definedName name="DPA_1402" localSheetId="0">#REF!</definedName>
    <definedName name="DPA_1402" localSheetId="2">#REF!</definedName>
    <definedName name="DPA_1402">Ratio_de_levier!$H$42</definedName>
    <definedName name="DPA_1403" localSheetId="0">#REF!</definedName>
    <definedName name="DPA_1403" localSheetId="2">#REF!</definedName>
    <definedName name="DPA_1403">Ratio_de_levier!#REF!</definedName>
    <definedName name="DPA_1404" localSheetId="0">#REF!</definedName>
    <definedName name="DPA_1404" localSheetId="2">#REF!</definedName>
    <definedName name="DPA_1404">Ratio_de_levier!$H$43</definedName>
    <definedName name="DPA_1405" localSheetId="0">#REF!</definedName>
    <definedName name="DPA_1405" localSheetId="2">#REF!</definedName>
    <definedName name="DPA_1405">Ratio_de_levier!$H$44</definedName>
    <definedName name="DPA_1406" localSheetId="0">#REF!</definedName>
    <definedName name="DPA_1406" localSheetId="2">#REF!</definedName>
    <definedName name="DPA_1406">Ratio_de_levier!$H$47</definedName>
    <definedName name="DPA_1407" localSheetId="0">#REF!</definedName>
    <definedName name="DPA_1407" localSheetId="2">#REF!</definedName>
    <definedName name="DPA_1407">Ratio_de_levier!$H$48</definedName>
    <definedName name="DPA_1408" localSheetId="0">#REF!</definedName>
    <definedName name="DPA_1408" localSheetId="2">#REF!</definedName>
    <definedName name="DPA_1408">Ratio_de_levier!$H$49</definedName>
    <definedName name="DPA_1409" localSheetId="0">#REF!</definedName>
    <definedName name="DPA_1409" localSheetId="2">#REF!</definedName>
    <definedName name="DPA_1409">Ratio_de_levier!$H$50</definedName>
    <definedName name="DPA_1410" localSheetId="0">#REF!</definedName>
    <definedName name="DPA_1410" localSheetId="2">#REF!</definedName>
    <definedName name="DPA_1410">Ratio_de_levier!$H$51</definedName>
    <definedName name="DPA_1411" localSheetId="0">#REF!</definedName>
    <definedName name="DPA_1411" localSheetId="2">#REF!</definedName>
    <definedName name="DPA_1411">Ratio_de_levier!$H$52</definedName>
    <definedName name="DPA_1412" localSheetId="0">#REF!</definedName>
    <definedName name="DPA_1412" localSheetId="2">#REF!</definedName>
    <definedName name="DPA_1412">Ratio_de_levier!$H$53</definedName>
    <definedName name="DPA_1413" localSheetId="0">#REF!</definedName>
    <definedName name="DPA_1413" localSheetId="2">#REF!</definedName>
    <definedName name="DPA_1413">Ratio_de_levier!$H$54</definedName>
    <definedName name="DPA_1414" localSheetId="0">#REF!</definedName>
    <definedName name="DPA_1414" localSheetId="2">#REF!</definedName>
    <definedName name="DPA_1414">Ratio_de_levier!$H$55</definedName>
    <definedName name="DPA_1415">Ratio_de_levier!$H$56</definedName>
    <definedName name="DPA_1416" localSheetId="0">#REF!</definedName>
    <definedName name="DPA_1416" localSheetId="2">#REF!</definedName>
    <definedName name="DPA_1416">Ratio_de_levier!$L$41</definedName>
    <definedName name="DPA_1417" localSheetId="0">#REF!</definedName>
    <definedName name="DPA_1417" localSheetId="2">#REF!</definedName>
    <definedName name="DPA_1417">Ratio_de_levier!$L$42</definedName>
    <definedName name="DPA_1418" localSheetId="0">#REF!</definedName>
    <definedName name="DPA_1418" localSheetId="2">#REF!</definedName>
    <definedName name="DPA_1418">Ratio_de_levier!#REF!</definedName>
    <definedName name="DPA_1419" localSheetId="0">#REF!</definedName>
    <definedName name="DPA_1419" localSheetId="2">#REF!</definedName>
    <definedName name="DPA_1419">Ratio_de_levier!$L$43</definedName>
    <definedName name="DPA_1420" localSheetId="0">#REF!</definedName>
    <definedName name="DPA_1420" localSheetId="2">#REF!</definedName>
    <definedName name="DPA_1420">Ratio_de_levier!$L$44</definedName>
    <definedName name="DPA_1421" localSheetId="0">#REF!</definedName>
    <definedName name="DPA_1421" localSheetId="2">#REF!</definedName>
    <definedName name="DPA_1421">Ratio_de_levier!$L$47</definedName>
    <definedName name="DPA_1422" localSheetId="0">#REF!</definedName>
    <definedName name="DPA_1422" localSheetId="2">#REF!</definedName>
    <definedName name="DPA_1422">Ratio_de_levier!$L$48</definedName>
    <definedName name="DPA_1423" localSheetId="0">#REF!</definedName>
    <definedName name="DPA_1423" localSheetId="2">#REF!</definedName>
    <definedName name="DPA_1423">Ratio_de_levier!$L$49</definedName>
    <definedName name="DPA_1424" localSheetId="0">#REF!</definedName>
    <definedName name="DPA_1424" localSheetId="2">#REF!</definedName>
    <definedName name="DPA_1424">Ratio_de_levier!$L$50</definedName>
    <definedName name="DPA_1425" localSheetId="0">#REF!</definedName>
    <definedName name="DPA_1425" localSheetId="2">#REF!</definedName>
    <definedName name="DPA_1425">Ratio_de_levier!$L$51</definedName>
    <definedName name="DPA_1426" localSheetId="0">#REF!</definedName>
    <definedName name="DPA_1426" localSheetId="2">#REF!</definedName>
    <definedName name="DPA_1426">Ratio_de_levier!$L$52</definedName>
    <definedName name="DPA_1427" localSheetId="0">#REF!</definedName>
    <definedName name="DPA_1427" localSheetId="2">#REF!</definedName>
    <definedName name="DPA_1427">Ratio_de_levier!$L$53</definedName>
    <definedName name="DPA_1428" localSheetId="0">#REF!</definedName>
    <definedName name="DPA_1428" localSheetId="2">#REF!</definedName>
    <definedName name="DPA_1428">Ratio_de_levier!$L$54</definedName>
    <definedName name="DPA_1429" localSheetId="0">#REF!</definedName>
    <definedName name="DPA_1429" localSheetId="2">#REF!</definedName>
    <definedName name="DPA_1429">Ratio_de_levier!$L$55</definedName>
    <definedName name="DPA_1430" localSheetId="0">#REF!</definedName>
    <definedName name="DPA_1430" localSheetId="2">#REF!</definedName>
    <definedName name="DPA_1430">Ratio_de_levier!#REF!</definedName>
    <definedName name="DPA_1431" localSheetId="0">#REF!</definedName>
    <definedName name="DPA_1431" localSheetId="2">#REF!</definedName>
    <definedName name="DPA_1431">Ratio_de_levier!$L$56</definedName>
    <definedName name="DPA_1501" localSheetId="0">#REF!</definedName>
    <definedName name="DPA_1501" localSheetId="2">#REF!</definedName>
    <definedName name="DPA_1501">Ratio_de_levier!$H$59</definedName>
    <definedName name="DPA_1502" localSheetId="0">#REF!</definedName>
    <definedName name="DPA_1502">Ratio_de_levier!$H$60</definedName>
    <definedName name="DPA_1503">Ratio_de_levier!$H$61</definedName>
    <definedName name="DPA_1504">Ratio_de_levier!$H$63</definedName>
    <definedName name="DPA_1505">Ratio_de_levier!$H$66</definedName>
    <definedName name="DPA_1506">Ratio_de_levier!$H$67</definedName>
    <definedName name="DPA_1507">Ratio_de_levier!$H$70</definedName>
    <definedName name="DPA_1508">Ratio_de_levier!$H$64</definedName>
    <definedName name="DPA_1601" localSheetId="0">#REF!</definedName>
    <definedName name="DPA_1601" localSheetId="2">#REF!</definedName>
    <definedName name="DPA_1601">Ratio_de_levier!$H$73</definedName>
    <definedName name="DPA_1602" localSheetId="0">#REF!</definedName>
    <definedName name="DPA_1602" localSheetId="2">#REF!</definedName>
    <definedName name="DPA_1602">Ratio_de_levier!$H$74</definedName>
    <definedName name="DPA_1603" localSheetId="0">#REF!</definedName>
    <definedName name="DPA_1603" localSheetId="2">#REF!</definedName>
    <definedName name="DPA_1603">Ratio_de_levier!$H$75</definedName>
    <definedName name="DPA_1604" localSheetId="0">#REF!</definedName>
    <definedName name="DPA_1604" localSheetId="2">#REF!</definedName>
    <definedName name="DPA_1604">Ratio_de_levier!$H$76</definedName>
    <definedName name="DPA_1605" localSheetId="0">#REF!</definedName>
    <definedName name="DPA_1605" localSheetId="2">#REF!</definedName>
    <definedName name="DPA_1605">Ratio_de_levier!$H$78</definedName>
    <definedName name="DPA_1606">Ratio_de_levier!$H$79</definedName>
    <definedName name="DPA_2101" localSheetId="0">#REF!</definedName>
    <definedName name="DPA_2101" localSheetId="2">#REF!</definedName>
    <definedName name="DPA_2101">Ratio_de_levier!$H$88</definedName>
    <definedName name="DPA_2102" localSheetId="0">#REF!</definedName>
    <definedName name="DPA_2102" localSheetId="2">#REF!</definedName>
    <definedName name="DPA_2102">Ratio_de_levier!$H$89</definedName>
    <definedName name="DPA_2103" localSheetId="0">#REF!</definedName>
    <definedName name="DPA_2103" localSheetId="2">#REF!</definedName>
    <definedName name="DPA_2103">Ratio_de_levier!$H$90</definedName>
    <definedName name="DPA_2104" localSheetId="0">#REF!</definedName>
    <definedName name="DPA_2104" localSheetId="2">#REF!</definedName>
    <definedName name="DPA_2104">Ratio_de_levier!$J$88</definedName>
    <definedName name="DPA_2105" localSheetId="0">#REF!</definedName>
    <definedName name="DPA_2105" localSheetId="2">#REF!</definedName>
    <definedName name="DPA_2105">Ratio_de_levier!$J$89</definedName>
    <definedName name="DPA_2106" localSheetId="0">#REF!</definedName>
    <definedName name="DPA_2106" localSheetId="2">#REF!</definedName>
    <definedName name="DPA_2106">Ratio_de_levier!$J$90</definedName>
    <definedName name="DPA_2107" localSheetId="0">#REF!</definedName>
    <definedName name="DPA_2107" localSheetId="2">#REF!</definedName>
    <definedName name="DPA_2107">Ratio_de_levier!$L$88</definedName>
    <definedName name="DPA_2108">Ratio_de_levier!$L$89</definedName>
    <definedName name="DPA_2109" localSheetId="0">#REF!</definedName>
    <definedName name="DPA_2109" localSheetId="2">#REF!</definedName>
    <definedName name="DPA_2109">Ratio_de_levier!$L$90</definedName>
    <definedName name="DPA_2110" localSheetId="0">#REF!</definedName>
    <definedName name="DPA_2110" localSheetId="2">#REF!</definedName>
    <definedName name="DPA_2110">Ratio_de_levier!$L$91</definedName>
    <definedName name="DPA_2111" localSheetId="0">#REF!</definedName>
    <definedName name="DPA_2111" localSheetId="2">#REF!</definedName>
    <definedName name="DPA_2111">#REF!</definedName>
    <definedName name="DPA_2112" localSheetId="0">#REF!</definedName>
    <definedName name="DPA_2112" localSheetId="2">#REF!</definedName>
    <definedName name="DPA_2112">Ratio_de_levier!#REF!</definedName>
    <definedName name="DPA_2113" localSheetId="0">#REF!</definedName>
    <definedName name="DPA_2113" localSheetId="2">#REF!</definedName>
    <definedName name="DPA_2113">#REF!</definedName>
    <definedName name="DPA_2114" localSheetId="0">#REF!</definedName>
    <definedName name="DPA_2114" localSheetId="2">#REF!</definedName>
    <definedName name="DPA_2114">Ratio_de_levier!$H$94</definedName>
    <definedName name="DPA_2115" localSheetId="0">#REF!</definedName>
    <definedName name="DPA_2115" localSheetId="2">#REF!</definedName>
    <definedName name="DPA_2115">Ratio_de_levier!$H$95</definedName>
    <definedName name="DPA_2116" localSheetId="0">#REF!</definedName>
    <definedName name="DPA_2116" localSheetId="2">#REF!</definedName>
    <definedName name="DPA_2116">Ratio_de_levier!#REF!</definedName>
    <definedName name="DPA_2117" localSheetId="0">#REF!</definedName>
    <definedName name="DPA_2117" localSheetId="2">#REF!</definedName>
    <definedName name="DPA_2117">Ratio_de_levier!#REF!</definedName>
    <definedName name="DPA_2118" localSheetId="0">#REF!</definedName>
    <definedName name="DPA_2118" localSheetId="2">#REF!</definedName>
    <definedName name="DPA_2118">Ratio_de_levier!#REF!</definedName>
    <definedName name="DPA_2119" localSheetId="0">#REF!</definedName>
    <definedName name="DPA_2119" localSheetId="2">#REF!</definedName>
    <definedName name="DPA_2119">Ratio_de_levier!$J$94</definedName>
    <definedName name="DPA_2120" localSheetId="0">#REF!</definedName>
    <definedName name="DPA_2120" localSheetId="2">#REF!</definedName>
    <definedName name="DPA_2120">Ratio_de_levier!$J$95</definedName>
    <definedName name="DPA_2121" localSheetId="0">#REF!</definedName>
    <definedName name="DPA_2121" localSheetId="2">#REF!</definedName>
    <definedName name="DPA_2121">Ratio_de_levier!#REF!</definedName>
    <definedName name="DPA_2122" localSheetId="0">#REF!</definedName>
    <definedName name="DPA_2122" localSheetId="2">#REF!</definedName>
    <definedName name="DPA_2122">Ratio_de_levier!#REF!</definedName>
    <definedName name="DPA_2123" localSheetId="0">#REF!</definedName>
    <definedName name="DPA_2123" localSheetId="2">#REF!</definedName>
    <definedName name="DPA_2123">Ratio_de_levier!#REF!</definedName>
    <definedName name="DPA_2124" localSheetId="0">#REF!</definedName>
    <definedName name="DPA_2124" localSheetId="2">#REF!</definedName>
    <definedName name="DPA_2124">Ratio_de_levier!#REF!</definedName>
    <definedName name="DPA_2125" localSheetId="0">#REF!</definedName>
    <definedName name="DPA_2125" localSheetId="2">#REF!</definedName>
    <definedName name="DPA_2125">Ratio_de_levier!$L$93</definedName>
    <definedName name="DPA_2126">Ratio_de_levier!$L$94</definedName>
    <definedName name="DPA_2127" localSheetId="0">#REF!</definedName>
    <definedName name="DPA_2127" localSheetId="2">#REF!</definedName>
    <definedName name="DPA_2127">Ratio_de_levier!$L$95</definedName>
    <definedName name="DPA_2128" localSheetId="0">#REF!</definedName>
    <definedName name="DPA_2128" localSheetId="2">#REF!</definedName>
    <definedName name="DPA_2128">Ratio_de_levier!#REF!</definedName>
    <definedName name="DPA_2129" localSheetId="0">#REF!</definedName>
    <definedName name="DPA_2129" localSheetId="2">#REF!</definedName>
    <definedName name="DPA_2129">Ratio_de_levier!$L$96</definedName>
    <definedName name="DPA_2130" localSheetId="0">#REF!</definedName>
    <definedName name="DPA_2130" localSheetId="2">#REF!</definedName>
    <definedName name="DPA_2130">Ratio_de_levier!$H$93</definedName>
    <definedName name="DPA_2131" localSheetId="0">#REF!</definedName>
    <definedName name="DPA_2131" localSheetId="2">#REF!</definedName>
    <definedName name="DPA_2131">Ratio_de_levier!$J$93</definedName>
    <definedName name="DPA_2201" localSheetId="0">#REF!</definedName>
    <definedName name="DPA_2201" localSheetId="2">#REF!</definedName>
    <definedName name="DPA_2201">Ratio_de_levier!$H$102</definedName>
    <definedName name="DPA_2202" localSheetId="0">#REF!</definedName>
    <definedName name="DPA_2202" localSheetId="2">#REF!</definedName>
    <definedName name="DPA_2202">Ratio_de_levier!#REF!</definedName>
    <definedName name="DPA_2203" localSheetId="0">#REF!</definedName>
    <definedName name="DPA_2203" localSheetId="2">#REF!</definedName>
    <definedName name="DPA_2203">Ratio_de_levier!$H$103</definedName>
    <definedName name="DPA_2204" localSheetId="0">#REF!</definedName>
    <definedName name="DPA_2204" localSheetId="2">#REF!</definedName>
    <definedName name="DPA_2204">Ratio_de_levier!#REF!</definedName>
    <definedName name="DPA_2205" localSheetId="0">#REF!</definedName>
    <definedName name="DPA_2205" localSheetId="2">#REF!</definedName>
    <definedName name="DPA_2205">Ratio_de_levier!$H$104</definedName>
    <definedName name="DPA_2206" localSheetId="0">#REF!</definedName>
    <definedName name="DPA_2206" localSheetId="2">#REF!</definedName>
    <definedName name="DPA_2206">Ratio_de_levier!$J$102</definedName>
    <definedName name="DPA_2207" localSheetId="0">#REF!</definedName>
    <definedName name="DPA_2207" localSheetId="2">#REF!</definedName>
    <definedName name="DPA_2207">Ratio_de_levier!#REF!</definedName>
    <definedName name="DPA_2208" localSheetId="0">#REF!</definedName>
    <definedName name="DPA_2208" localSheetId="2">#REF!</definedName>
    <definedName name="DPA_2208">Ratio_de_levier!$J$103</definedName>
    <definedName name="DPA_2209" localSheetId="0">#REF!</definedName>
    <definedName name="DPA_2209" localSheetId="2">#REF!</definedName>
    <definedName name="DPA_2209">Ratio_de_levier!#REF!</definedName>
    <definedName name="DPA_2210" localSheetId="0">#REF!</definedName>
    <definedName name="DPA_2210" localSheetId="2">#REF!</definedName>
    <definedName name="DPA_2210">Ratio_de_levier!$J$104</definedName>
    <definedName name="DPA_2211" localSheetId="0">#REF!</definedName>
    <definedName name="DPA_2211" localSheetId="2">#REF!</definedName>
    <definedName name="DPA_2211">Ratio_de_levier!$L$102</definedName>
    <definedName name="DPA_2212" localSheetId="0">#REF!</definedName>
    <definedName name="DPA_2212" localSheetId="2">#REF!</definedName>
    <definedName name="DPA_2212">Ratio_de_levier!#REF!</definedName>
    <definedName name="DPA_2213" localSheetId="0">#REF!</definedName>
    <definedName name="DPA_2213" localSheetId="2">#REF!</definedName>
    <definedName name="DPA_2213">Ratio_de_levier!$L$103</definedName>
    <definedName name="DPA_2214" localSheetId="0">#REF!</definedName>
    <definedName name="DPA_2214" localSheetId="2">#REF!</definedName>
    <definedName name="DPA_2214">Ratio_de_levier!#REF!</definedName>
    <definedName name="DPA_2215" localSheetId="0">#REF!</definedName>
    <definedName name="DPA_2215" localSheetId="2">#REF!</definedName>
    <definedName name="DPA_2215">Ratio_de_levier!$L$104</definedName>
    <definedName name="DPA_2216" localSheetId="0">#REF!</definedName>
    <definedName name="DPA_2216" localSheetId="2">#REF!</definedName>
    <definedName name="DPA_2216">Ratio_de_levier!$N$102</definedName>
    <definedName name="DPA_2217" localSheetId="0">#REF!</definedName>
    <definedName name="DPA_2217" localSheetId="2">#REF!</definedName>
    <definedName name="DPA_2217">Ratio_de_levier!#REF!</definedName>
    <definedName name="DPA_2218" localSheetId="0">#REF!</definedName>
    <definedName name="DPA_2218" localSheetId="2">#REF!</definedName>
    <definedName name="DPA_2218">Ratio_de_levier!$N$103</definedName>
    <definedName name="DPA_2219" localSheetId="0">#REF!</definedName>
    <definedName name="DPA_2219" localSheetId="2">#REF!</definedName>
    <definedName name="DPA_2219">Ratio_de_levier!#REF!</definedName>
    <definedName name="DPA_2220" localSheetId="0">#REF!</definedName>
    <definedName name="DPA_2220" localSheetId="2">#REF!</definedName>
    <definedName name="DPA_2220">Ratio_de_levier!$N$104</definedName>
    <definedName name="DPA_2221" localSheetId="0">#REF!</definedName>
    <definedName name="DPA_2221" localSheetId="2">#REF!</definedName>
    <definedName name="DPA_2221">Ratio_de_levier!$N$106</definedName>
    <definedName name="DPA_2222" localSheetId="0">#REF!</definedName>
    <definedName name="DPA_2222" localSheetId="2">#REF!</definedName>
    <definedName name="DPA_2222">Ratio_de_levier!$N$108</definedName>
    <definedName name="DPA_22222222" localSheetId="0">#REF!</definedName>
    <definedName name="DPA_22222222">#REF!</definedName>
    <definedName name="DPA_2223" localSheetId="0">#REF!</definedName>
    <definedName name="DPA_2223" localSheetId="2">#REF!</definedName>
    <definedName name="DPA_2223">Ratio_de_levier!$N$109</definedName>
    <definedName name="DPA_2224" localSheetId="0">#REF!</definedName>
    <definedName name="DPA_2224" localSheetId="2">#REF!</definedName>
    <definedName name="DPA_2224">Ratio_de_levier!$N$110</definedName>
    <definedName name="ExpenseNP" localSheetId="0">#REF!</definedName>
    <definedName name="ExpenseNP">#REF!</definedName>
    <definedName name="f" localSheetId="0" hidden="1">#REF!</definedName>
    <definedName name="f" hidden="1">#REF!</definedName>
    <definedName name="f_2" localSheetId="0" hidden="1">#REF!</definedName>
    <definedName name="f_2" hidden="1">#REF!</definedName>
    <definedName name="fffff" localSheetId="0" hidden="1">#REF!</definedName>
    <definedName name="fffff" hidden="1">#REF!</definedName>
    <definedName name="fffff2" localSheetId="0" hidden="1">#REF!</definedName>
    <definedName name="fffff2" hidden="1">#REF!</definedName>
    <definedName name="FICode" localSheetId="0">#REF!</definedName>
    <definedName name="FICode">#REF!</definedName>
    <definedName name="FileLinks" localSheetId="0">#REF!</definedName>
    <definedName name="FileLinks">#REF!</definedName>
    <definedName name="FT15.Areas" localSheetId="0">#REF!</definedName>
    <definedName name="FT15.Areas">#REF!</definedName>
    <definedName name="FT15.ICS.NLSegm" localSheetId="0">#REF!</definedName>
    <definedName name="FT15.ICS.NLSegm">#REF!</definedName>
    <definedName name="FT15.IndexSheet" localSheetId="0">#REF!</definedName>
    <definedName name="FT15.IndexSheet">#REF!</definedName>
    <definedName name="FT15.LSegm" localSheetId="0">#REF!</definedName>
    <definedName name="FT15.LSegm">#REF!</definedName>
    <definedName name="FT15.ReportingPhases" localSheetId="0">#REF!</definedName>
    <definedName name="FT15.ReportingPhases">#REF!</definedName>
    <definedName name="FT15.ReportingUnits" localSheetId="0">#REF!</definedName>
    <definedName name="FT15.ReportingUnits">#REF!</definedName>
    <definedName name="FT15.SpecificCurrencies" localSheetId="0">#REF!</definedName>
    <definedName name="FT15.SpecificCurrencies">#REF!</definedName>
    <definedName name="helen">#N/A</definedName>
    <definedName name="hj" localSheetId="0">#REF!</definedName>
    <definedName name="hj">#REF!</definedName>
    <definedName name="ICS.Market.Corr" localSheetId="0">#REF!</definedName>
    <definedName name="ICS.Market.Corr">#REF!</definedName>
    <definedName name="Insurer" localSheetId="0">#REF!</definedName>
    <definedName name="Insurer">#REF!</definedName>
    <definedName name="karen">#N/A</definedName>
    <definedName name="Lapse_Risk_A" localSheetId="0">#REF!</definedName>
    <definedName name="Lapse_Risk_A">#REF!</definedName>
    <definedName name="Lapse_Risk_B" localSheetId="0">#REF!</definedName>
    <definedName name="Lapse_Risk_B">#REF!</definedName>
    <definedName name="Lapse_Risk_C" localSheetId="0">#REF!</definedName>
    <definedName name="Lapse_Risk_C">#REF!</definedName>
    <definedName name="Lapse_Risk_D" localSheetId="0">#REF!</definedName>
    <definedName name="Lapse_Risk_D">#REF!</definedName>
    <definedName name="LapseSupport" localSheetId="0">#REF!</definedName>
    <definedName name="LapseSupport">#REF!</definedName>
    <definedName name="LapseSupportNP" localSheetId="0">#REF!</definedName>
    <definedName name="LapseSupportNP">#REF!</definedName>
    <definedName name="line_A_2B" localSheetId="0">#REF!</definedName>
    <definedName name="line_A_2B">#REF!</definedName>
    <definedName name="line_B_2B" localSheetId="0">#REF!</definedName>
    <definedName name="line_B_2B">#REF!</definedName>
    <definedName name="line_C_2B" localSheetId="0">#REF!</definedName>
    <definedName name="line_C_2B">#REF!</definedName>
    <definedName name="line_D_2B" localSheetId="0">#REF!</definedName>
    <definedName name="line_D_2B">#REF!</definedName>
    <definedName name="line_E_2B" localSheetId="0">#REF!</definedName>
    <definedName name="line_E_2B">#REF!</definedName>
    <definedName name="line_F_2B" localSheetId="0">#REF!</definedName>
    <definedName name="line_F_2B">#REF!</definedName>
    <definedName name="line_G_2B" localSheetId="0">#REF!</definedName>
    <definedName name="line_G_2B">#REF!</definedName>
    <definedName name="line_L" localSheetId="0">#REF!</definedName>
    <definedName name="line_L">#REF!</definedName>
    <definedName name="line_M" localSheetId="0">#REF!</definedName>
    <definedName name="line_M">#REF!</definedName>
    <definedName name="line_p" localSheetId="0">#REF!</definedName>
    <definedName name="line_p">#REF!</definedName>
    <definedName name="line_U" localSheetId="0">#REF!</definedName>
    <definedName name="line_U">#REF!</definedName>
    <definedName name="line_V" localSheetId="0">#REF!</definedName>
    <definedName name="line_V">#REF!</definedName>
    <definedName name="LongevityNP" localSheetId="0">#REF!</definedName>
    <definedName name="LongevityNP">#REF!</definedName>
    <definedName name="LYTB" localSheetId="0">#REF!</definedName>
    <definedName name="LYTB">#REF!</definedName>
    <definedName name="MODEL" localSheetId="0">#REF!</definedName>
    <definedName name="MODEL">#REF!</definedName>
    <definedName name="morb_index" localSheetId="0">MATCH(#REF!,#REF!,1)</definedName>
    <definedName name="morb_index">MATCH(#REF!,#REF!,1)</definedName>
    <definedName name="morb_req_comp" localSheetId="0">#REF!</definedName>
    <definedName name="morb_req_comp">#REF!</definedName>
    <definedName name="mort_index" localSheetId="0">MATCH(#REF!,#REF!,1)</definedName>
    <definedName name="mort_index">MATCH(#REF!,#REF!,1)</definedName>
    <definedName name="mort_req_comp" localSheetId="0">#REF!+#REF!</definedName>
    <definedName name="mort_req_comp">#REF!+#REF!</definedName>
    <definedName name="MortalityNP" localSheetId="0">#REF!</definedName>
    <definedName name="MortalityNP">#REF!</definedName>
    <definedName name="nancy" localSheetId="0">MATCH(#REF!,#REF!,1)</definedName>
    <definedName name="nancy">MATCH(#REF!,#REF!,1)</definedName>
    <definedName name="NewLinks" localSheetId="0">#REF!</definedName>
    <definedName name="NewLinks">#REF!</definedName>
    <definedName name="NonLapseSupport" localSheetId="0">#REF!</definedName>
    <definedName name="NonLapseSupport">#REF!</definedName>
    <definedName name="NonLapseSupportNP" localSheetId="0">#REF!</definedName>
    <definedName name="NonLapseSupportNP">#REF!</definedName>
    <definedName name="PAGE1000" localSheetId="0">#REF!</definedName>
    <definedName name="PAGE1000">#REF!</definedName>
    <definedName name="PAGE1001" localSheetId="0">#REF!</definedName>
    <definedName name="PAGE1001">#REF!</definedName>
    <definedName name="PAGE1002" localSheetId="0">#REF!</definedName>
    <definedName name="PAGE1002">#REF!</definedName>
    <definedName name="PAGE1010" localSheetId="0">#REF!</definedName>
    <definedName name="PAGE1010">#REF!</definedName>
    <definedName name="PAGE1020" localSheetId="0">#REF!</definedName>
    <definedName name="PAGE1020">#REF!</definedName>
    <definedName name="PAGE1030" localSheetId="0">#REF!</definedName>
    <definedName name="PAGE1030">#REF!</definedName>
    <definedName name="PAGE1040" localSheetId="0">#REF!</definedName>
    <definedName name="PAGE1040">#REF!</definedName>
    <definedName name="PAGE1070" localSheetId="0">#REF!</definedName>
    <definedName name="PAGE1070">#REF!</definedName>
    <definedName name="PAGE1081" localSheetId="0">#REF!</definedName>
    <definedName name="PAGE1081">#REF!</definedName>
    <definedName name="PAGE2045" localSheetId="0">#REF!</definedName>
    <definedName name="PAGE2045">#REF!</definedName>
    <definedName name="PAGE2050" localSheetId="0">#REF!</definedName>
    <definedName name="PAGE2050">#REF!</definedName>
    <definedName name="PAGE2056" localSheetId="0">#REF!</definedName>
    <definedName name="PAGE2056">#REF!</definedName>
    <definedName name="PAGE2071" localSheetId="0">#REF!</definedName>
    <definedName name="PAGE2071">#REF!</definedName>
    <definedName name="PAGE3050" localSheetId="0">#REF!</definedName>
    <definedName name="PAGE3050">#REF!</definedName>
    <definedName name="PAGE4011" localSheetId="0">#REF!</definedName>
    <definedName name="PAGE4011">#REF!</definedName>
    <definedName name="PAGE4030" localSheetId="0">#REF!</definedName>
    <definedName name="PAGE4030">#REF!</definedName>
    <definedName name="PAGE4040" localSheetId="0">#REF!</definedName>
    <definedName name="PAGE4040">#REF!</definedName>
    <definedName name="PAGE4041" localSheetId="0">#REF!</definedName>
    <definedName name="PAGE4041">#REF!</definedName>
    <definedName name="PAGE4042" localSheetId="0">#REF!</definedName>
    <definedName name="PAGE4042">#REF!</definedName>
    <definedName name="PAGE4043" localSheetId="0">#REF!</definedName>
    <definedName name="PAGE4043">#REF!</definedName>
    <definedName name="PAGE4044" localSheetId="0">#REF!</definedName>
    <definedName name="PAGE4044">#REF!</definedName>
    <definedName name="PAGE5041" localSheetId="0">#REF!</definedName>
    <definedName name="PAGE5041">#REF!</definedName>
    <definedName name="PAGE5051" localSheetId="0">#REF!</definedName>
    <definedName name="PAGE5051">#REF!</definedName>
    <definedName name="PAGE5053" localSheetId="0">#REF!</definedName>
    <definedName name="PAGE5053">#REF!</definedName>
    <definedName name="PAGE5060" localSheetId="0">#REF!</definedName>
    <definedName name="PAGE5060">#REF!</definedName>
    <definedName name="PAGE5061" localSheetId="0">#REF!</definedName>
    <definedName name="PAGE5061">#REF!</definedName>
    <definedName name="PAGE5062" localSheetId="0">#REF!</definedName>
    <definedName name="PAGE5062">#REF!</definedName>
    <definedName name="PAGE5063" localSheetId="0">#REF!</definedName>
    <definedName name="PAGE5063">#REF!</definedName>
    <definedName name="PAGE5064" localSheetId="0">#REF!</definedName>
    <definedName name="PAGE5064">#REF!</definedName>
    <definedName name="PAGE5065" localSheetId="0">#REF!</definedName>
    <definedName name="PAGE5065">#REF!</definedName>
    <definedName name="PAGE5066" localSheetId="0">#REF!</definedName>
    <definedName name="PAGE5066">#REF!</definedName>
    <definedName name="PAGE5067" localSheetId="0">#REF!</definedName>
    <definedName name="PAGE5067">#REF!</definedName>
    <definedName name="PAGE5071" localSheetId="0">#REF!</definedName>
    <definedName name="PAGE5071">#REF!</definedName>
    <definedName name="PAGE6010" localSheetId="0">#REF!</definedName>
    <definedName name="PAGE6010">#REF!</definedName>
    <definedName name="PAGE6020" localSheetId="0">#REF!</definedName>
    <definedName name="PAGE6020">#REF!</definedName>
    <definedName name="PAGE6021" localSheetId="0">#REF!</definedName>
    <definedName name="PAGE6021">#REF!</definedName>
    <definedName name="PAGE6030" localSheetId="0">#REF!</definedName>
    <definedName name="PAGE6030">#REF!</definedName>
    <definedName name="PAGE7001" localSheetId="0">#REF!</definedName>
    <definedName name="PAGE7001">#REF!</definedName>
    <definedName name="PAGE7002" localSheetId="0">#REF!</definedName>
    <definedName name="PAGE7002">#REF!</definedName>
    <definedName name="PAGE7003" localSheetId="0">#REF!</definedName>
    <definedName name="PAGE7003">#REF!</definedName>
    <definedName name="PAGE7004" localSheetId="0">#REF!</definedName>
    <definedName name="PAGE7004">#REF!</definedName>
    <definedName name="PAGE7005" localSheetId="0">#REF!</definedName>
    <definedName name="PAGE7005">#REF!</definedName>
    <definedName name="PAGE7006" localSheetId="0">#REF!</definedName>
    <definedName name="PAGE7006">#REF!</definedName>
    <definedName name="PAGE7007" localSheetId="0">#REF!</definedName>
    <definedName name="PAGE7007">#REF!</definedName>
    <definedName name="PAGE7010" localSheetId="0">#REF!</definedName>
    <definedName name="PAGE7010">#REF!</definedName>
    <definedName name="PAGE7011" localSheetId="0">#REF!</definedName>
    <definedName name="PAGE7011">#REF!</definedName>
    <definedName name="PAGE7012" localSheetId="0">#REF!</definedName>
    <definedName name="PAGE7012">#REF!</definedName>
    <definedName name="PAGE7013" localSheetId="0">#REF!</definedName>
    <definedName name="PAGE7013">#REF!</definedName>
    <definedName name="PAGE7020" localSheetId="0">#REF!</definedName>
    <definedName name="PAGE7020">#REF!</definedName>
    <definedName name="PAGE7021" localSheetId="0">#REF!</definedName>
    <definedName name="PAGE7021">#REF!</definedName>
    <definedName name="PAGE7022" localSheetId="0">#REF!</definedName>
    <definedName name="PAGE7022">#REF!</definedName>
    <definedName name="PAGE7023" localSheetId="0">#REF!</definedName>
    <definedName name="PAGE7023">#REF!</definedName>
    <definedName name="PAGE7024" localSheetId="0">#REF!</definedName>
    <definedName name="PAGE7024">#REF!</definedName>
    <definedName name="PAGE7030" localSheetId="0">#REF!</definedName>
    <definedName name="PAGE7030">#REF!</definedName>
    <definedName name="PAGE7031" localSheetId="0">#REF!</definedName>
    <definedName name="PAGE7031">#REF!</definedName>
    <definedName name="PAGE7032" localSheetId="0">#REF!</definedName>
    <definedName name="PAGE7032">#REF!</definedName>
    <definedName name="PAGE7035" localSheetId="0">#REF!</definedName>
    <definedName name="PAGE7035">#REF!</definedName>
    <definedName name="PAGE7036" localSheetId="0">#REF!</definedName>
    <definedName name="PAGE7036">#REF!</definedName>
    <definedName name="PAGE7037" localSheetId="0">#REF!</definedName>
    <definedName name="PAGE7037">#REF!</definedName>
    <definedName name="PAGE7038" localSheetId="0">#REF!</definedName>
    <definedName name="PAGE7038">#REF!</definedName>
    <definedName name="PAGE7039" localSheetId="0">#REF!</definedName>
    <definedName name="PAGE7039">#REF!</definedName>
    <definedName name="PAGE7050" localSheetId="0">#REF!</definedName>
    <definedName name="PAGE7050">#REF!</definedName>
    <definedName name="PAGE7060" localSheetId="0">#REF!</definedName>
    <definedName name="PAGE7060">#REF!</definedName>
    <definedName name="PAGES" localSheetId="0">#REF!</definedName>
    <definedName name="PAGES">#REF!</definedName>
    <definedName name="PrincipalLossAbsorbency" localSheetId="0">#REF!</definedName>
    <definedName name="PrincipalLossAbsorbency">#REF!</definedName>
    <definedName name="PriorLinks" localSheetId="0">#REF!</definedName>
    <definedName name="PriorLinks">#REF!</definedName>
    <definedName name="Quarter" localSheetId="0">#REF!</definedName>
    <definedName name="Quarter">#REF!</definedName>
    <definedName name="Ratio_and_ACM_Calculation" localSheetId="0">#REF!</definedName>
    <definedName name="Ratio_and_ACM_Calculation">#REF!</definedName>
    <definedName name="renee">#N/A</definedName>
    <definedName name="RetrieveDate">#REF!</definedName>
    <definedName name="RF20200101" localSheetId="0">#REF!</definedName>
    <definedName name="RF20200101">#REF!</definedName>
    <definedName name="RF20200103" localSheetId="0">#REF!</definedName>
    <definedName name="RF20200103">#REF!</definedName>
    <definedName name="RF20200201" localSheetId="0">#REF!</definedName>
    <definedName name="RF20200201">#REF!</definedName>
    <definedName name="RF20200203" localSheetId="0">#REF!</definedName>
    <definedName name="RF20200203">#REF!</definedName>
    <definedName name="RF20200301" localSheetId="0">#REF!</definedName>
    <definedName name="RF20200301">#REF!</definedName>
    <definedName name="RF20200303" localSheetId="0">#REF!</definedName>
    <definedName name="RF20200303">#REF!</definedName>
    <definedName name="RF20200401" localSheetId="0">#REF!</definedName>
    <definedName name="RF20200401">#REF!</definedName>
    <definedName name="RF20200403" localSheetId="0">#REF!</definedName>
    <definedName name="RF20200403">#REF!</definedName>
    <definedName name="RF20200501" localSheetId="0">#REF!</definedName>
    <definedName name="RF20200501">#REF!</definedName>
    <definedName name="RF20200503" localSheetId="0">#REF!</definedName>
    <definedName name="RF20200503">#REF!</definedName>
    <definedName name="RF20200601" localSheetId="0">#REF!</definedName>
    <definedName name="RF20200601">#REF!</definedName>
    <definedName name="RF20200603" localSheetId="0">#REF!</definedName>
    <definedName name="RF20200603">#REF!</definedName>
    <definedName name="RF20200701" localSheetId="0">#REF!</definedName>
    <definedName name="RF20200701">#REF!</definedName>
    <definedName name="RF20200703" localSheetId="0">#REF!</definedName>
    <definedName name="RF20200703">#REF!</definedName>
    <definedName name="RF20200801" localSheetId="0">#REF!</definedName>
    <definedName name="RF20200801">#REF!</definedName>
    <definedName name="RF20200803" localSheetId="0">#REF!</definedName>
    <definedName name="RF20200803">#REF!</definedName>
    <definedName name="RF20200901" localSheetId="0">#REF!</definedName>
    <definedName name="RF20200901">#REF!</definedName>
    <definedName name="RF20200903" localSheetId="0">#REF!</definedName>
    <definedName name="RF20200903">#REF!</definedName>
    <definedName name="RF20201001" localSheetId="0">#REF!</definedName>
    <definedName name="RF20201001">#REF!</definedName>
    <definedName name="RF20201003" localSheetId="0">#REF!</definedName>
    <definedName name="RF20201003">#REF!</definedName>
    <definedName name="RF20201101" localSheetId="0">#REF!</definedName>
    <definedName name="RF20201101">#REF!</definedName>
    <definedName name="RF20201103" localSheetId="0">#REF!</definedName>
    <definedName name="RF20201103">#REF!</definedName>
    <definedName name="RF20201201" localSheetId="0">#REF!</definedName>
    <definedName name="RF20201201">#REF!</definedName>
    <definedName name="RF20201203" localSheetId="0">#REF!</definedName>
    <definedName name="RF20201203">#REF!</definedName>
    <definedName name="RF20201301" localSheetId="0">#REF!</definedName>
    <definedName name="RF20201301">#REF!</definedName>
    <definedName name="RF20201303" localSheetId="0">#REF!</definedName>
    <definedName name="RF20201303">#REF!</definedName>
    <definedName name="RF20201401" localSheetId="0">#REF!</definedName>
    <definedName name="RF20201401">#REF!</definedName>
    <definedName name="RF20201403" localSheetId="0">#REF!</definedName>
    <definedName name="RF20201403">#REF!</definedName>
    <definedName name="RF20201501" localSheetId="0">#REF!</definedName>
    <definedName name="RF20201501">#REF!</definedName>
    <definedName name="RF20201503" localSheetId="0">#REF!</definedName>
    <definedName name="RF20201503">#REF!</definedName>
    <definedName name="RF20201601" localSheetId="0">#REF!</definedName>
    <definedName name="RF20201601">#REF!</definedName>
    <definedName name="RF20201603" localSheetId="0">#REF!</definedName>
    <definedName name="RF20201603">#REF!</definedName>
    <definedName name="RF20202101" localSheetId="0">#REF!</definedName>
    <definedName name="RF20202101">#REF!</definedName>
    <definedName name="RF20202103" localSheetId="0">#REF!</definedName>
    <definedName name="RF20202103">#REF!</definedName>
    <definedName name="RF20202801" localSheetId="0">#REF!</definedName>
    <definedName name="RF20202801">#REF!</definedName>
    <definedName name="RF20202803" localSheetId="0">#REF!</definedName>
    <definedName name="RF20202803">#REF!</definedName>
    <definedName name="RF20202901" localSheetId="0">#REF!</definedName>
    <definedName name="RF20202901">#REF!</definedName>
    <definedName name="RF20202903" localSheetId="0">#REF!</definedName>
    <definedName name="RF20202903">#REF!</definedName>
    <definedName name="RF20203001" localSheetId="0">#REF!</definedName>
    <definedName name="RF20203001">#REF!</definedName>
    <definedName name="RF20203003" localSheetId="0">#REF!</definedName>
    <definedName name="RF20203003">#REF!</definedName>
    <definedName name="RF20203101" localSheetId="0">#REF!</definedName>
    <definedName name="RF20203101">#REF!</definedName>
    <definedName name="RF20203103" localSheetId="0">#REF!</definedName>
    <definedName name="RF20203103">#REF!</definedName>
    <definedName name="RF20204001" localSheetId="0">#REF!</definedName>
    <definedName name="RF20204001">#REF!</definedName>
    <definedName name="RF20204003" localSheetId="0">#REF!</definedName>
    <definedName name="RF20204003">#REF!</definedName>
    <definedName name="RF20204101" localSheetId="0">#REF!</definedName>
    <definedName name="RF20204101">#REF!</definedName>
    <definedName name="RF20204103" localSheetId="0">#REF!</definedName>
    <definedName name="RF20204103">#REF!</definedName>
    <definedName name="RF20204201" localSheetId="0">#REF!</definedName>
    <definedName name="RF20204201">#REF!</definedName>
    <definedName name="RF20204203" localSheetId="0">#REF!</definedName>
    <definedName name="RF20204203">#REF!</definedName>
    <definedName name="RF20204301" localSheetId="0">#REF!</definedName>
    <definedName name="RF20204301">#REF!</definedName>
    <definedName name="RF20204303" localSheetId="0">#REF!</definedName>
    <definedName name="RF20204303">#REF!</definedName>
    <definedName name="RF20204401" localSheetId="0">#REF!</definedName>
    <definedName name="RF20204401">#REF!</definedName>
    <definedName name="RF20204403" localSheetId="0">#REF!</definedName>
    <definedName name="RF20204403">#REF!</definedName>
    <definedName name="RF20204501" localSheetId="0">#REF!</definedName>
    <definedName name="RF20204501">#REF!</definedName>
    <definedName name="RF20204503" localSheetId="0">#REF!</definedName>
    <definedName name="RF20204503">#REF!</definedName>
    <definedName name="RF20204901" localSheetId="0">#REF!</definedName>
    <definedName name="RF20204901">#REF!</definedName>
    <definedName name="RF20204903" localSheetId="0">#REF!</definedName>
    <definedName name="RF20204903">#REF!</definedName>
    <definedName name="RF20208901" localSheetId="0">#REF!</definedName>
    <definedName name="RF20208901">#REF!</definedName>
    <definedName name="RF20208903" localSheetId="0">#REF!</definedName>
    <definedName name="RF20208903">#REF!</definedName>
    <definedName name="sdas" localSheetId="0">#REF!</definedName>
    <definedName name="sdas">#REF!</definedName>
    <definedName name="sds" localSheetId="0">#REF!</definedName>
    <definedName name="sds">#REF!</definedName>
    <definedName name="SFF" localSheetId="0">#REF!</definedName>
    <definedName name="SFF">#REF!</definedName>
    <definedName name="SourceRange" localSheetId="0">#REF!</definedName>
    <definedName name="SourceRange">#REF!</definedName>
    <definedName name="SourceSheet" localSheetId="0">#REF!</definedName>
    <definedName name="SourceSheet">#REF!</definedName>
    <definedName name="Termination" localSheetId="0">#REF!</definedName>
    <definedName name="Termination">#REF!</definedName>
    <definedName name="TerminationNP" localSheetId="0">#REF!</definedName>
    <definedName name="TerminationNP">#REF!</definedName>
    <definedName name="test" localSheetId="0">#REF!</definedName>
    <definedName name="test">#REF!</definedName>
    <definedName name="TimePeriod" localSheetId="0">#REF!</definedName>
    <definedName name="TimePeriod">#REF!</definedName>
    <definedName name="US_FX" localSheetId="0">#REF!</definedName>
    <definedName name="US_FX">#REF!</definedName>
    <definedName name="Validation" localSheetId="0">#REF!</definedName>
    <definedName name="Validation">#REF!</definedName>
    <definedName name="Version" localSheetId="0">#REF!</definedName>
    <definedName name="Version">#REF!</definedName>
    <definedName name="ww" localSheetId="0">#REF!</definedName>
    <definedName name="ww">#REF!</definedName>
    <definedName name="Year" localSheetId="0">#REF!</definedName>
    <definedName name="Year">#REF!</definedName>
    <definedName name="Zone_impres_MI" localSheetId="0">#REF!</definedName>
    <definedName name="Zone_impres_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9" i="3" l="1"/>
  <c r="H56" i="3" l="1"/>
  <c r="L46" i="3"/>
  <c r="L45" i="3"/>
  <c r="J18" i="3"/>
  <c r="H18" i="3"/>
  <c r="L47" i="3" l="1"/>
  <c r="L48" i="3"/>
  <c r="L93" i="3" l="1"/>
  <c r="L88" i="3"/>
  <c r="N104" i="3" l="1"/>
  <c r="L104" i="3"/>
  <c r="J104" i="3"/>
  <c r="H104" i="3"/>
  <c r="L94" i="3" l="1"/>
  <c r="L89" i="3"/>
  <c r="N110" i="3"/>
  <c r="H28" i="3" s="1"/>
  <c r="L55" i="3"/>
  <c r="L54" i="3"/>
  <c r="L53" i="3"/>
  <c r="L52" i="3"/>
  <c r="L51" i="3"/>
  <c r="L50" i="3"/>
  <c r="L49" i="3"/>
  <c r="L44" i="3"/>
  <c r="L43" i="3"/>
  <c r="L42" i="3"/>
  <c r="L41" i="3"/>
  <c r="P36" i="3"/>
  <c r="N36" i="3"/>
  <c r="L56" i="3" l="1"/>
  <c r="H95" i="3"/>
  <c r="L95" i="3" s="1"/>
  <c r="L96" i="3" s="1"/>
  <c r="H24" i="3" s="1"/>
  <c r="H90" i="3"/>
  <c r="L90" i="3" s="1"/>
  <c r="L91" i="3" s="1"/>
  <c r="H23" i="3" s="1"/>
  <c r="H29" i="3" l="1"/>
  <c r="H59" i="3" s="1"/>
  <c r="H61" i="3" l="1"/>
  <c r="H67" i="3"/>
</calcChain>
</file>

<file path=xl/sharedStrings.xml><?xml version="1.0" encoding="utf-8"?>
<sst xmlns="http://schemas.openxmlformats.org/spreadsheetml/2006/main" count="538" uniqueCount="523">
  <si>
    <t>Bureau du surintendant des institutions financières Canada</t>
  </si>
  <si>
    <t>DÉCLARATION DU RATIO DE LEVIER</t>
  </si>
  <si>
    <t>(en milliers de dollars canadiens)</t>
  </si>
  <si>
    <t>Section 1 - Calcul du ratio de levier</t>
  </si>
  <si>
    <t>Valeur comptable au bilan</t>
  </si>
  <si>
    <t>Valeur brute (en ne supposant aucune compensation ou mesure d'ARC)</t>
  </si>
  <si>
    <t>1. Éléments du bilan</t>
  </si>
  <si>
    <t>Actifs au bilan aux fins du ratio de levier</t>
  </si>
  <si>
    <t>Dérivés</t>
  </si>
  <si>
    <t xml:space="preserve">Cessions temporaires de titres  </t>
  </si>
  <si>
    <t xml:space="preserve">Sommes à recevoir au titre de la marge pour variation des liquidités prévue dans les opérations sur dérivés </t>
  </si>
  <si>
    <t>Volet exonéré d'une CC sur les expositions du portefeuille compensées par le client (marge initiale)</t>
  </si>
  <si>
    <t xml:space="preserve">Titres reçus dans le cadre d’une CTT et comptabilisés à titre d’actifs </t>
  </si>
  <si>
    <t>Montants des actifs déduits du calcul des fonds propres de catégorie 1 « tout compris » de Bâle III</t>
  </si>
  <si>
    <t>Actifs titrisés qui satisfont aux critères du transfert de risque important (TRI)</t>
  </si>
  <si>
    <t xml:space="preserve">Actifs au bilan – à l’exception des dérivés et des CTT </t>
  </si>
  <si>
    <t xml:space="preserve">Poste pour mémoire : Ajustement pour CTT comptabilisées comme ventes </t>
  </si>
  <si>
    <t>2. Expositions sur dérivés</t>
  </si>
  <si>
    <t>Dérivés non couverts par un contrat de compensation bilatérale admissible</t>
  </si>
  <si>
    <t>AA de la section 2</t>
  </si>
  <si>
    <t>Dérivés couverts par un contrat de compensation bilatérale admissible</t>
  </si>
  <si>
    <t>BB de la section 2</t>
  </si>
  <si>
    <t>CR du volet exonéré des expositions du portefeuille compensées par le client</t>
  </si>
  <si>
    <t>EPF du volet exonéré des expositions du portefeuille compensées par le client</t>
  </si>
  <si>
    <t>Espace réservé</t>
  </si>
  <si>
    <t>Exposition notionnelle nette pour les dérivés de crédit souscrits</t>
  </si>
  <si>
    <t>CC de la section 2</t>
  </si>
  <si>
    <t>Total – Expositions sur dérivés</t>
  </si>
  <si>
    <t>Montant notionnel</t>
  </si>
  <si>
    <t>Valeur comptable 
au bilan</t>
  </si>
  <si>
    <t>Actifs des CTT brutes ajustées (après compensation permise)</t>
  </si>
  <si>
    <t>Exposition au risque de contrepartie</t>
  </si>
  <si>
    <t>3. Cessions temporaires de titres (CTT)</t>
  </si>
  <si>
    <t xml:space="preserve">CTT à titre de mandataire </t>
  </si>
  <si>
    <t>Toutes les autres CTT (après rajustement pour opérations comptables de vente)</t>
  </si>
  <si>
    <t xml:space="preserve">Total des expositions relatives aux CTT </t>
  </si>
  <si>
    <t xml:space="preserve">Poste pour mémoire : Expositions des CTT aux CC admissibles sur opérations compensées par le client </t>
  </si>
  <si>
    <t xml:space="preserve">Montant notionnel </t>
  </si>
  <si>
    <t>Coefficient de conversion en équivalent-crédit (CCEC)</t>
  </si>
  <si>
    <t>Exposition après CCEC</t>
  </si>
  <si>
    <t>4. Éléments hors bilan</t>
  </si>
  <si>
    <t xml:space="preserve">Engagements révocables sans condition - CCEC de 10 % </t>
  </si>
  <si>
    <t>Engagements (quelle que soit l’échéance de la facilité sous-jacente) – CCEC de 40 %</t>
  </si>
  <si>
    <t>Avances ou marges de crédit admissibles fournies par un organisme de gestion – CCEC de 10 %</t>
  </si>
  <si>
    <t>Marges de crédit de titrisation (notées par une agence de notation externe) – CCEC de 100 %</t>
  </si>
  <si>
    <t>Engagements de titrisation inutilisés pour financer l’acquisition d’actifs – CCEC de 40 %</t>
  </si>
  <si>
    <t>Soldes inutilisés des expositions sur carte de crédit – CCEC de 25 %</t>
  </si>
  <si>
    <t xml:space="preserve">Autres expositions hors bilan liées à la titrisation - CCEC de 100 % </t>
  </si>
  <si>
    <t xml:space="preserve">Substituts directs de crédit - CCEC de 100 % </t>
  </si>
  <si>
    <t xml:space="preserve">Achats à terme d’actifs - CCEC de 100 % </t>
  </si>
  <si>
    <t xml:space="preserve">Dépôts terme contre terme - CCEC de 100 % </t>
  </si>
  <si>
    <t xml:space="preserve">Actions et titres partiellement libérés - CCEC de 100 % </t>
  </si>
  <si>
    <t xml:space="preserve">Engagements de garantie liés à des transactions - CCEC de 50 % </t>
  </si>
  <si>
    <t xml:space="preserve">Facilités d’émission d’effets (FEE) et facilités de prise ferme renouvelables (FPR) - CCEC de 50 % </t>
  </si>
  <si>
    <t xml:space="preserve">Lettres de crédit à court terme à dénouement automatique liées à des opérations commerciales - CCEC de 20 % </t>
  </si>
  <si>
    <t>Achats d’actifs financiers non réglés</t>
  </si>
  <si>
    <t>Total des expositions hors bilan</t>
  </si>
  <si>
    <t>5. Ratio de levier et ratio de levier TLAC</t>
  </si>
  <si>
    <t>Expositions totales</t>
  </si>
  <si>
    <t>Fonds propres de catégorie 1</t>
  </si>
  <si>
    <t>Ratio de levier  (%)</t>
  </si>
  <si>
    <r>
      <t>Réserve au titre du ratio de levier pour les BIS</t>
    </r>
    <r>
      <rPr>
        <vertAlign val="superscript"/>
        <sz val="8"/>
        <rFont val="Arial"/>
        <family val="2"/>
      </rPr>
      <t>i</t>
    </r>
    <r>
      <rPr>
        <sz val="8"/>
        <rFont val="Arial"/>
        <family val="2"/>
      </rPr>
      <t xml:space="preserve"> (%)</t>
    </r>
  </si>
  <si>
    <t>Ratio de levier autorisé (%)</t>
  </si>
  <si>
    <t>Ratio de levier cible du conseil d'administration de l'institution (%)</t>
  </si>
  <si>
    <t>Ratio de levier cible de la direction interne de l'institution (%)</t>
  </si>
  <si>
    <t>Capital disponible - TLAC</t>
  </si>
  <si>
    <t>Ratio de levier TLAC (%)</t>
  </si>
  <si>
    <t>Ratio de levier TLAC minimum (%)</t>
  </si>
  <si>
    <t>Ratio de levier TLAC cible du conseil d'administration de l'institution (%)</t>
  </si>
  <si>
    <t>Ratio de levier TLAC cible de la direction interne de l'institution (%)</t>
  </si>
  <si>
    <t>6. Rapprochement avec le bilan</t>
  </si>
  <si>
    <t>Actifs au bilan consolidé aux fins comptables</t>
  </si>
  <si>
    <t>Actifs liés aux filiales déconsolidées</t>
  </si>
  <si>
    <t>Participations dans des filiales déconsolidées</t>
  </si>
  <si>
    <t>Soldes exigibles au titre des filiales déconsolidées</t>
  </si>
  <si>
    <t>Liquidités à verser et à recevoir qui ne sont pas compensées selon la comptabilisation à la date de transaction</t>
  </si>
  <si>
    <t>Actifs au bilan aux fins du ratio de levier – Valeur comptable</t>
  </si>
  <si>
    <t xml:space="preserve">Section 2 - Calcul des expositions sur dérivés </t>
  </si>
  <si>
    <t>Coût de remplacement, montants notionnels et majoration pour exposition potentielle future (EPF)</t>
  </si>
  <si>
    <t>1. Dérivés financiers et dérivés de crédit</t>
  </si>
  <si>
    <t>Contrats sur dérivés de crédit</t>
  </si>
  <si>
    <t>Contrats sur dérivés financiers</t>
  </si>
  <si>
    <t>Total des contrats</t>
  </si>
  <si>
    <t>(A) Expositions sur un dérivé unique non couvertes par un contrat de compensation admissible</t>
  </si>
  <si>
    <t>(i) Coût de remplacement</t>
  </si>
  <si>
    <t xml:space="preserve">(ii) Montants notionnels </t>
  </si>
  <si>
    <t>EPF</t>
  </si>
  <si>
    <t xml:space="preserve">(iv) Exposition sur un dérivé unique </t>
  </si>
  <si>
    <t>AA - Reporter à la section 1</t>
  </si>
  <si>
    <t>(B) Expositions sur dérivés couvertes par un contrat de compensation admissible</t>
  </si>
  <si>
    <t>(ii) Montants notionnels</t>
  </si>
  <si>
    <t xml:space="preserve">(v) Exposition pour les dérivés compensés </t>
  </si>
  <si>
    <t>BB - Reporter à la section 1</t>
  </si>
  <si>
    <t>2. Renseignements supplémentaires et traitement des dérivés de crédit</t>
  </si>
  <si>
    <t>(A) Calcul de l'EPF pour tous les dérivés de crédit</t>
  </si>
  <si>
    <t>Dérivés uniques</t>
  </si>
  <si>
    <t>Dérivés admissibles à une compensation</t>
  </si>
  <si>
    <t>Acheteur de la protection</t>
  </si>
  <si>
    <t>Vendeur de la protection</t>
  </si>
  <si>
    <t>(i) Swaps sur rendement total</t>
  </si>
  <si>
    <t>(ii) Contrats dérivés sur défaut total</t>
  </si>
  <si>
    <t xml:space="preserve">(iii) EPF totale </t>
  </si>
  <si>
    <t>(B) Équivalence de trésorerie</t>
  </si>
  <si>
    <t xml:space="preserve">(i) Total des dérivés de crédit souscrits – Montant notionnel </t>
  </si>
  <si>
    <t>(ii) Compensations admissibles :</t>
  </si>
  <si>
    <t xml:space="preserve">Ajustement de la juste valeur des fonds propres de catégorie 1 </t>
  </si>
  <si>
    <t>Dérivés de crédit achetés admissibles</t>
  </si>
  <si>
    <t>(iii) Exposition notionnelle nette pour les dérivés de crédit souscrits</t>
  </si>
  <si>
    <t>CC - Reporter à la section 1</t>
  </si>
  <si>
    <t>APD</t>
  </si>
  <si>
    <t>Calcul</t>
  </si>
  <si>
    <t>D1101</t>
  </si>
  <si>
    <t>D1101 &gt; 0</t>
  </si>
  <si>
    <t>D1102</t>
  </si>
  <si>
    <t>D1102 &gt;= 0</t>
  </si>
  <si>
    <t>D1103</t>
  </si>
  <si>
    <t>D1103 &gt;= 0</t>
  </si>
  <si>
    <t>D1104</t>
  </si>
  <si>
    <t>D1104 &gt;= 0</t>
  </si>
  <si>
    <t>D1106</t>
  </si>
  <si>
    <t>D1106 &gt;= 0</t>
  </si>
  <si>
    <t>D1107</t>
  </si>
  <si>
    <t>D1107 &gt;= 0</t>
  </si>
  <si>
    <t>D1108</t>
  </si>
  <si>
    <t>D1108 &gt; 0</t>
  </si>
  <si>
    <t>D1109</t>
  </si>
  <si>
    <t>D1109 &gt;= 0</t>
  </si>
  <si>
    <t>D1110</t>
  </si>
  <si>
    <t>D1110 &gt;= 0</t>
  </si>
  <si>
    <t>D1112</t>
  </si>
  <si>
    <t>D1112 &gt;= 0</t>
  </si>
  <si>
    <t>D1113</t>
  </si>
  <si>
    <t>D1113 &gt;= 0</t>
  </si>
  <si>
    <t>D1114</t>
  </si>
  <si>
    <t>D1114 &gt;= 0</t>
  </si>
  <si>
    <t>D1115</t>
  </si>
  <si>
    <t>D1115 &gt;= 0</t>
  </si>
  <si>
    <t>D1117</t>
  </si>
  <si>
    <t>D1117 &gt;= 0</t>
  </si>
  <si>
    <t>D1118</t>
  </si>
  <si>
    <t>D1118 &gt;= 0</t>
  </si>
  <si>
    <t>D1119</t>
  </si>
  <si>
    <t>D1119 &gt;= 0</t>
  </si>
  <si>
    <t>D1201</t>
  </si>
  <si>
    <t>D1201 &gt;= 0</t>
  </si>
  <si>
    <t>D1202</t>
  </si>
  <si>
    <t>D1202 &gt;= 0</t>
  </si>
  <si>
    <t>D1203</t>
  </si>
  <si>
    <t>D1203 &gt;= 0</t>
  </si>
  <si>
    <t>D1204</t>
  </si>
  <si>
    <t>D1204 &gt;= 0</t>
  </si>
  <si>
    <t>D1205</t>
  </si>
  <si>
    <t>D1205 = 0</t>
  </si>
  <si>
    <t>D1206</t>
  </si>
  <si>
    <t>D1206 &gt;= 0</t>
  </si>
  <si>
    <t>D1207</t>
  </si>
  <si>
    <t>D1207 &gt;= 0</t>
  </si>
  <si>
    <t>D1301</t>
  </si>
  <si>
    <t>D1301 &gt;= 0</t>
  </si>
  <si>
    <t>D1302</t>
  </si>
  <si>
    <t>D1302 = 0</t>
  </si>
  <si>
    <t>D1303</t>
  </si>
  <si>
    <t>D1303 &gt;= 0</t>
  </si>
  <si>
    <t>D1304</t>
  </si>
  <si>
    <t>D1304 = 0</t>
  </si>
  <si>
    <t>D1305</t>
  </si>
  <si>
    <t>D1305 &gt;= 0</t>
  </si>
  <si>
    <t>D1306</t>
  </si>
  <si>
    <t>D1306 = 0</t>
  </si>
  <si>
    <t>D1307</t>
  </si>
  <si>
    <t>D1307 &gt;= 0</t>
  </si>
  <si>
    <t>D1308</t>
  </si>
  <si>
    <t>D1308 = 0</t>
  </si>
  <si>
    <t>D1309</t>
  </si>
  <si>
    <t>D1309 &gt;= 0</t>
  </si>
  <si>
    <t>D1310</t>
  </si>
  <si>
    <t>D1310 &gt;= 0</t>
  </si>
  <si>
    <t>D1311</t>
  </si>
  <si>
    <t>D1311 &gt;= 0</t>
  </si>
  <si>
    <t>D1312</t>
  </si>
  <si>
    <t>D1312 &gt;= 0</t>
  </si>
  <si>
    <t>D1313</t>
  </si>
  <si>
    <t>D1313 = 0</t>
  </si>
  <si>
    <t>D1314</t>
  </si>
  <si>
    <t>D1314 &gt;= 0</t>
  </si>
  <si>
    <t>D1315</t>
  </si>
  <si>
    <t>D1315 &gt;= 0</t>
  </si>
  <si>
    <t>D1401</t>
  </si>
  <si>
    <t>D1401 &gt;= 0</t>
  </si>
  <si>
    <t>D1402</t>
  </si>
  <si>
    <t>D1402 &gt;= 0</t>
  </si>
  <si>
    <t>D1404</t>
  </si>
  <si>
    <t>D1404 &gt;= 0</t>
  </si>
  <si>
    <t>D1405</t>
  </si>
  <si>
    <t>D1405 &gt;= 0</t>
  </si>
  <si>
    <t>D1406</t>
  </si>
  <si>
    <t>D1406 &gt;= 0</t>
  </si>
  <si>
    <t>D1407</t>
  </si>
  <si>
    <t>D1407 &gt;= 0</t>
  </si>
  <si>
    <t>D1408</t>
  </si>
  <si>
    <t>D1408 &gt;= 0</t>
  </si>
  <si>
    <t>D1409</t>
  </si>
  <si>
    <t>D1409 &gt;= 0</t>
  </si>
  <si>
    <t>D1410</t>
  </si>
  <si>
    <t>D1410 &gt;= 0</t>
  </si>
  <si>
    <t>D1411</t>
  </si>
  <si>
    <t>D1411 &gt;= 0</t>
  </si>
  <si>
    <t>D1412</t>
  </si>
  <si>
    <t>D1412 &gt;= 0</t>
  </si>
  <si>
    <t>D1413</t>
  </si>
  <si>
    <t>D1413 &gt;= 0</t>
  </si>
  <si>
    <t>D1414</t>
  </si>
  <si>
    <t>D1414 &gt;= 0</t>
  </si>
  <si>
    <t>D1415</t>
  </si>
  <si>
    <t>D1415 &gt;= 0</t>
  </si>
  <si>
    <t>D1416</t>
  </si>
  <si>
    <t>D1416 &gt;= 0</t>
  </si>
  <si>
    <t>D1417</t>
  </si>
  <si>
    <t>D1417 &gt;= 0</t>
  </si>
  <si>
    <t>D1419</t>
  </si>
  <si>
    <t>D1419 &gt;= 0</t>
  </si>
  <si>
    <t>D1420</t>
  </si>
  <si>
    <t>D1420 &gt;= 0</t>
  </si>
  <si>
    <t>D1421</t>
  </si>
  <si>
    <t>D1421 &gt;= 0</t>
  </si>
  <si>
    <t>D1422</t>
  </si>
  <si>
    <t>D1422 &gt;= 0</t>
  </si>
  <si>
    <t>D1423</t>
  </si>
  <si>
    <t>D1423 &gt;= 0</t>
  </si>
  <si>
    <t>D1424</t>
  </si>
  <si>
    <t>D1424 &gt;= 0</t>
  </si>
  <si>
    <t>D1425</t>
  </si>
  <si>
    <t>D1425 &gt;= 0</t>
  </si>
  <si>
    <t>D1426</t>
  </si>
  <si>
    <t>D1426 &gt;= 0</t>
  </si>
  <si>
    <t>D1427</t>
  </si>
  <si>
    <t>D1427 &gt;= 0</t>
  </si>
  <si>
    <t>D1428</t>
  </si>
  <si>
    <t>D1428 &gt;= 0</t>
  </si>
  <si>
    <t>D1429</t>
  </si>
  <si>
    <t>D1429 &gt;= 0</t>
  </si>
  <si>
    <t>D1431</t>
  </si>
  <si>
    <t>D1431 &gt;= 0</t>
  </si>
  <si>
    <t>D1432</t>
  </si>
  <si>
    <t>D1432 &gt;= 0</t>
  </si>
  <si>
    <t>D1433</t>
  </si>
  <si>
    <t>D1433 &gt;= 0</t>
  </si>
  <si>
    <t>D1434</t>
  </si>
  <si>
    <t>D1434 &gt;= 0</t>
  </si>
  <si>
    <t>D1435</t>
  </si>
  <si>
    <t>D1435 &gt;= 0</t>
  </si>
  <si>
    <t>D1501</t>
  </si>
  <si>
    <t>D1501 &gt; 0</t>
  </si>
  <si>
    <t>D1502</t>
  </si>
  <si>
    <t>D1502 &gt; 0</t>
  </si>
  <si>
    <t>D1503</t>
  </si>
  <si>
    <t>D1503 &gt; 0</t>
  </si>
  <si>
    <t>D1504</t>
  </si>
  <si>
    <t>D1504 &gt; 0</t>
  </si>
  <si>
    <t>D1508</t>
  </si>
  <si>
    <t>D1508 &gt; 0</t>
  </si>
  <si>
    <t>D1509</t>
  </si>
  <si>
    <t>D1509 &gt; 0</t>
  </si>
  <si>
    <t>D1601</t>
  </si>
  <si>
    <t>D1601 &gt; 0</t>
  </si>
  <si>
    <t>D1602</t>
  </si>
  <si>
    <t>D1602 &gt;= 0</t>
  </si>
  <si>
    <t>D1603</t>
  </si>
  <si>
    <t>D1603 &gt;= 0</t>
  </si>
  <si>
    <t>D1604</t>
  </si>
  <si>
    <t>D1604 &gt;= 0</t>
  </si>
  <si>
    <t>D1605</t>
  </si>
  <si>
    <t>D1605 = 0</t>
  </si>
  <si>
    <t>D1606</t>
  </si>
  <si>
    <t>D1606 &gt; 0</t>
  </si>
  <si>
    <t>D1607</t>
  </si>
  <si>
    <t>D1607 &gt;= 0</t>
  </si>
  <si>
    <t>D2101</t>
  </si>
  <si>
    <t>D2101 &gt;= 0</t>
  </si>
  <si>
    <t>D2102</t>
  </si>
  <si>
    <t>D2102 &gt;= 0</t>
  </si>
  <si>
    <t>D2103</t>
  </si>
  <si>
    <t>D2103 &gt;= 0</t>
  </si>
  <si>
    <t>D2104</t>
  </si>
  <si>
    <t>D2104 &gt;= 0</t>
  </si>
  <si>
    <t>D2105</t>
  </si>
  <si>
    <t>D2105 &gt;= 0</t>
  </si>
  <si>
    <t>D2106</t>
  </si>
  <si>
    <t>D2106 &gt;= 0</t>
  </si>
  <si>
    <t>D2107</t>
  </si>
  <si>
    <t>D2107 &gt;= 0</t>
  </si>
  <si>
    <t>D2108</t>
  </si>
  <si>
    <t>D2108 &gt;= 0</t>
  </si>
  <si>
    <t>D2109</t>
  </si>
  <si>
    <t>D2109 &gt;= 0</t>
  </si>
  <si>
    <t>D2110</t>
  </si>
  <si>
    <t>D2110 &gt;= 0</t>
  </si>
  <si>
    <t>D2114</t>
  </si>
  <si>
    <t>D2114 &gt;= 0</t>
  </si>
  <si>
    <t>D2115</t>
  </si>
  <si>
    <t>D2115 &gt;= 0</t>
  </si>
  <si>
    <t>D2119</t>
  </si>
  <si>
    <t>D2119 &gt;= 0</t>
  </si>
  <si>
    <t>D2120</t>
  </si>
  <si>
    <t>D2120 &gt;= 0</t>
  </si>
  <si>
    <t>D2125</t>
  </si>
  <si>
    <t>D2125 &gt;= 0</t>
  </si>
  <si>
    <t>D2126</t>
  </si>
  <si>
    <t>D2126 &gt;= 0</t>
  </si>
  <si>
    <t>D2127</t>
  </si>
  <si>
    <t>D2127 &gt;= 0</t>
  </si>
  <si>
    <t>D2129</t>
  </si>
  <si>
    <t>D2129 &gt;= 0</t>
  </si>
  <si>
    <t>D2130</t>
  </si>
  <si>
    <t>D2130 &gt;= 0</t>
  </si>
  <si>
    <t>D2131</t>
  </si>
  <si>
    <t>D2131 &gt;= 0</t>
  </si>
  <si>
    <t>D2201</t>
  </si>
  <si>
    <t>D2201 &gt;= 0</t>
  </si>
  <si>
    <t>D2203</t>
  </si>
  <si>
    <t>D2203 &gt;= 0</t>
  </si>
  <si>
    <t>D2205</t>
  </si>
  <si>
    <t>D2205 &gt;= 0</t>
  </si>
  <si>
    <t>D2206</t>
  </si>
  <si>
    <t>D2206 &gt;= 0</t>
  </si>
  <si>
    <t>D2208</t>
  </si>
  <si>
    <t>D2208 &gt;= 0</t>
  </si>
  <si>
    <t>D2210</t>
  </si>
  <si>
    <t>D2210 &gt;= 0</t>
  </si>
  <si>
    <t>D2211</t>
  </si>
  <si>
    <t>D2211 &gt;= 0</t>
  </si>
  <si>
    <t>D2213</t>
  </si>
  <si>
    <t>D2213 &gt;= 0</t>
  </si>
  <si>
    <t>D2215</t>
  </si>
  <si>
    <t>D2215 &gt;= 0</t>
  </si>
  <si>
    <t>D2216</t>
  </si>
  <si>
    <t>D2216 &gt;= 0</t>
  </si>
  <si>
    <t>D2218</t>
  </si>
  <si>
    <t>D2218 &gt;= 0</t>
  </si>
  <si>
    <t>D2220</t>
  </si>
  <si>
    <t>D2220 &gt;= 0</t>
  </si>
  <si>
    <t>D2221</t>
  </si>
  <si>
    <t>D2221 &gt;= 0</t>
  </si>
  <si>
    <t>D2222</t>
  </si>
  <si>
    <t>D2222 &gt;= 0</t>
  </si>
  <si>
    <t>D2223</t>
  </si>
  <si>
    <t>D2223 &gt;= 0</t>
  </si>
  <si>
    <t>D2224</t>
  </si>
  <si>
    <t>D2224 &gt;= 0</t>
  </si>
  <si>
    <t>D1101A</t>
  </si>
  <si>
    <t>D1101 = D1606</t>
  </si>
  <si>
    <t>D1101B</t>
  </si>
  <si>
    <t>D1101 &lt;= D1108</t>
  </si>
  <si>
    <t>D1102A</t>
  </si>
  <si>
    <t>D1102 &lt;= D1109</t>
  </si>
  <si>
    <t>D1103A</t>
  </si>
  <si>
    <t>D1103 &lt;= D1110</t>
  </si>
  <si>
    <t>D1104A</t>
  </si>
  <si>
    <t>D1104 = D1115</t>
  </si>
  <si>
    <t>D1107A</t>
  </si>
  <si>
    <t>D1107 = D1101 - D1102 - D1103 - D1104 - D1106</t>
  </si>
  <si>
    <t>D1118A</t>
  </si>
  <si>
    <t>D1118 = D1108 - D1109 - D1110 - D1112 - D1113 - D1114 - D1115 - D1117</t>
  </si>
  <si>
    <t>D1201A</t>
  </si>
  <si>
    <t>D1201 = D2110</t>
  </si>
  <si>
    <t>D1202A</t>
  </si>
  <si>
    <t>D1202 = D2129</t>
  </si>
  <si>
    <t>D1206A</t>
  </si>
  <si>
    <t>D1206 = D2224</t>
  </si>
  <si>
    <t>D1207A</t>
  </si>
  <si>
    <t>D1207 = D1201 + D1202 - D1203 - D1204 + D1205 + D1206</t>
  </si>
  <si>
    <t>D1309A</t>
  </si>
  <si>
    <t>D1309 = D1307 + D1308</t>
  </si>
  <si>
    <t>D1314A</t>
  </si>
  <si>
    <t>D1314 = D1311 + D1312 + D1313</t>
  </si>
  <si>
    <t>D1416A</t>
  </si>
  <si>
    <t>D1416 = Round(D1401 * 0.1, 5)</t>
  </si>
  <si>
    <t>D1417A</t>
  </si>
  <si>
    <t>D1417 = Round(D1402 * 0.2, 5)</t>
  </si>
  <si>
    <t>D1419A</t>
  </si>
  <si>
    <t>D1419 = Round(D1404 * 0.1, 5)</t>
  </si>
  <si>
    <t>D1420A</t>
  </si>
  <si>
    <t>D1420 = Round(D1405 * 1.0, 5)</t>
  </si>
  <si>
    <t>D1421A</t>
  </si>
  <si>
    <t>D1421 = D1406</t>
  </si>
  <si>
    <t>D1422A</t>
  </si>
  <si>
    <t>D1422 = D1407</t>
  </si>
  <si>
    <t>D1423A</t>
  </si>
  <si>
    <t>D1423 = D1408</t>
  </si>
  <si>
    <t>D1424A</t>
  </si>
  <si>
    <t>D1424 = D1409</t>
  </si>
  <si>
    <t>D1425A</t>
  </si>
  <si>
    <t>D1425 = D1410</t>
  </si>
  <si>
    <t>D1426A</t>
  </si>
  <si>
    <t>D1426 = Round(D1411 * 0.5, 5)</t>
  </si>
  <si>
    <t>D1427A</t>
  </si>
  <si>
    <t>D1427 = Round(D1412 * 0.5, 5)</t>
  </si>
  <si>
    <t>D1428A</t>
  </si>
  <si>
    <t>D1428 = Round(D1413 * 0.2, 5)</t>
  </si>
  <si>
    <t>D1415A</t>
  </si>
  <si>
    <t>D1415 = D1401 + D1402 + D1404 + D1405 + D1406 + D1407 + D1408 + D1409 + D1410 + D1411 + D1412 + D1413 + D1414 + D1432 + D1434</t>
  </si>
  <si>
    <t>D1431A</t>
  </si>
  <si>
    <t>D1431 = D1416 + D1417 + D1419 + D1420 + D1421 + D1422 + D1423 + D1424 + D1425 + D1426 + D1427 + D1428 + D1429 + D1433 + D1435</t>
  </si>
  <si>
    <t>D1501A</t>
  </si>
  <si>
    <t>D1501 = D1118 + D1207 + D1309 + D1314 + D1431</t>
  </si>
  <si>
    <t>D1503A</t>
  </si>
  <si>
    <t>D1503 = Round(D1502 / D1501 * 100, 5)</t>
  </si>
  <si>
    <t>D1505</t>
  </si>
  <si>
    <t>D1505 = (BCAR Schedule 3) [DPA1735]</t>
  </si>
  <si>
    <t>D1506</t>
  </si>
  <si>
    <t>D1506 = Round(D1505 / D1501 * 100), 5)</t>
  </si>
  <si>
    <t>D1507</t>
  </si>
  <si>
    <t>D1507 &gt;= 0</t>
  </si>
  <si>
    <t>D1606A</t>
  </si>
  <si>
    <t>D1606 = D1601 - D1602 + D1603 + D1604 + D1605 - D1607</t>
  </si>
  <si>
    <t>D2103A</t>
  </si>
  <si>
    <t>D2103 = D2205 + D2210</t>
  </si>
  <si>
    <t>D2107A</t>
  </si>
  <si>
    <t>D2107 = D2101 + D2104</t>
  </si>
  <si>
    <t>D2108A</t>
  </si>
  <si>
    <t>D2108 = D2102 + D2105</t>
  </si>
  <si>
    <t>D2109A</t>
  </si>
  <si>
    <t>D2109 = D2103 + D2106</t>
  </si>
  <si>
    <t>D2110A</t>
  </si>
  <si>
    <t xml:space="preserve">D2110 = [[D2107] + [D2109]] * 1.4 </t>
  </si>
  <si>
    <t>D2115A</t>
  </si>
  <si>
    <t>D2115 = D2215 + D2220</t>
  </si>
  <si>
    <t>D2125A</t>
  </si>
  <si>
    <t>D2125 = D2130 + D2131</t>
  </si>
  <si>
    <t>D2126A</t>
  </si>
  <si>
    <t>D2126 = D2114 + D2119</t>
  </si>
  <si>
    <t>D2127A</t>
  </si>
  <si>
    <t>D2127 = D2115 + D2120</t>
  </si>
  <si>
    <t>D2129A</t>
  </si>
  <si>
    <t>D2129 = [D2125] + [D2127] * 1.4</t>
  </si>
  <si>
    <t>D2205A</t>
  </si>
  <si>
    <t>D2205 = D2201 + D2203</t>
  </si>
  <si>
    <t>D2210A</t>
  </si>
  <si>
    <t>D2210 = D2206 + D2208</t>
  </si>
  <si>
    <t>D2215A</t>
  </si>
  <si>
    <t>D2215 = D2211 + D2213</t>
  </si>
  <si>
    <t>D2220A</t>
  </si>
  <si>
    <t>D2220 = D2216 + D2218</t>
  </si>
  <si>
    <t>D2224A</t>
  </si>
  <si>
    <t>D2224 = D2221 - D2222 - D2223</t>
  </si>
  <si>
    <t>D1103B</t>
  </si>
  <si>
    <t>D1103 &gt;= (M4) 0666</t>
  </si>
  <si>
    <t>D1104B</t>
  </si>
  <si>
    <t>D1104 = (BCAR Schedule 3) 1517 + 1533 + 1537 + 1546 + 1550 + 1565</t>
  </si>
  <si>
    <t>D1401A</t>
  </si>
  <si>
    <t>D1401 &gt;= (BCAR Schedule 39) 5601 + 5785 + 5608 + 5700 + 5792</t>
  </si>
  <si>
    <t>D1402A</t>
  </si>
  <si>
    <t>D1402 &gt;= (BCAR Schedule 39) 5602 + 5786 + 5609 + 5701 + 5793 + 5603 + 5787 + 5610 + 5702 + 5794</t>
  </si>
  <si>
    <t>D1404A</t>
  </si>
  <si>
    <t>D1404 = (BCAR Schedule 41) 7512 + 7592 + 7533 + 7613</t>
  </si>
  <si>
    <t>D1406A</t>
  </si>
  <si>
    <t>D1406 &gt;= (BCAR Schedule 41) 7514 + 7515 + 7516 + 7517 + 7535 + 7536 + 7537 + 7538 + 7510 + 7590 + 7593 + 7594 + 7596 + 7597 + 7615 + 7616 + 7617 + 7618</t>
  </si>
  <si>
    <t>D1408A</t>
  </si>
  <si>
    <t>D1408 = (BCAR Schedule 39) 5619 + 5711 + 5803</t>
  </si>
  <si>
    <t>D1409A</t>
  </si>
  <si>
    <t>D1409 = (BCAR Schedule 39) 5620 + 5712 + 5804</t>
  </si>
  <si>
    <t>D1410A</t>
  </si>
  <si>
    <t>D1410 = (BCAR Schedule 39) 5621 + 5713 + 5805</t>
  </si>
  <si>
    <t>D1411A</t>
  </si>
  <si>
    <t>D1411 = (BCAR Schedule 39) 5616 + 5708 + 5800</t>
  </si>
  <si>
    <t>D1412A</t>
  </si>
  <si>
    <t>D1412 = (BCAR Schedule 39) 5622 + 5714 + 5806</t>
  </si>
  <si>
    <t>D1413A</t>
  </si>
  <si>
    <t>D1413 = (BCAR Schedule 39) 5617 + 5709 + 5801</t>
  </si>
  <si>
    <t>D1502A</t>
  </si>
  <si>
    <t>D1502 = (BCAR Schedule 1) 1003</t>
  </si>
  <si>
    <t>D1601A</t>
  </si>
  <si>
    <t>D1601 = (BCAR Schedule 45) 8949</t>
  </si>
  <si>
    <t>D1602A</t>
  </si>
  <si>
    <t>D1602 = (BCAR Schedule 45) 8946</t>
  </si>
  <si>
    <t>D1603A</t>
  </si>
  <si>
    <t>D1603 = (BCAR Schedule 45) 8942</t>
  </si>
  <si>
    <t>D2102D2114</t>
  </si>
  <si>
    <t>D2102 + D2114 = (BCAR Schedule 40) 5948</t>
  </si>
  <si>
    <t>D2105D2119</t>
  </si>
  <si>
    <t>D2105 + D2119 = (BCAR Schedule 40) 6092 + 6236 + 6380 + 7033 + 5980</t>
  </si>
  <si>
    <r>
      <t xml:space="preserve">Protégé B 
</t>
    </r>
    <r>
      <rPr>
        <sz val="10"/>
        <rFont val="Arial"/>
        <family val="2"/>
      </rPr>
      <t>une fois rempli</t>
    </r>
  </si>
  <si>
    <t>Relevé du ratio de levier (RRL)</t>
  </si>
  <si>
    <t>Identification</t>
  </si>
  <si>
    <t/>
  </si>
  <si>
    <t>Personne-ressource</t>
  </si>
  <si>
    <t xml:space="preserve">Nom : </t>
  </si>
  <si>
    <t>Titre :</t>
  </si>
  <si>
    <t xml:space="preserve">Téléphone : </t>
  </si>
  <si>
    <t xml:space="preserve">Courriel : </t>
  </si>
  <si>
    <t>i) sont exacts et complets, et ont été préparés conformément à la ligne directrice EL et aux instructions connexes.</t>
  </si>
  <si>
    <t>Nom (en lettres moulées)</t>
  </si>
  <si>
    <t>Signature</t>
  </si>
  <si>
    <t>Ligne</t>
  </si>
  <si>
    <t>Ratio de levier</t>
  </si>
  <si>
    <t>Toutes les institutions, sauf celles de catégorie III</t>
  </si>
  <si>
    <t xml:space="preserve">Ratio de levier TLAC </t>
  </si>
  <si>
    <t xml:space="preserve">Toutes les institutions de dépôt fédérales, sauf celles de catégorie III, doivent utiliser le présent formulaire pour produire le Relevé du ratio de levier.  </t>
  </si>
  <si>
    <t>Pour plus de précisions, rendez-vous sur www.osfi-bsif.gc.ca ou consultez la ligne directrice Exigences de levier.</t>
  </si>
  <si>
    <t>Veuillez transmettre le relevé dûment rempli au BSIF sur le site protégé du Système de déclaration réglementaire.</t>
  </si>
  <si>
    <t>Relevé trimestriel (attestation d’assurance)</t>
  </si>
  <si>
    <t>Nom de l’institution financière :</t>
  </si>
  <si>
    <t>Code d’identification du BSIF :</t>
  </si>
  <si>
    <t>Date de fin de la période :</t>
  </si>
  <si>
    <t>Attestation de la haute direction (BSIF996)</t>
  </si>
  <si>
    <t xml:space="preserve">Je confirme, par la présente, avoir lu et compris la ligne directrice Exigences de levier (EL) et les instructions connexes publiées par le Bureau du surintendant des institutions financières. Je déclare, par ailleurs, que le présent rapport ainsi que les ratios du tableau ci-dessous que j’ai examinés :
 </t>
  </si>
  <si>
    <t>(Veuillez insérer un « X » dans la cellule située à gauche de la ou des déclarations visées par la présente attestation et choisir i) ou ii), et iii).)</t>
  </si>
  <si>
    <t>ii) ont été présentés au BSIF; toutefois, je ne peux attester qu’ils ont été préparés conformément à la ligne directrice EL et aux instructions connexes.</t>
  </si>
  <si>
    <t>Explication, si la déclaration ii) est choisie :</t>
  </si>
  <si>
    <t>iii) correspondent à ce qui est indiqué ci-dessus, et ont été présentés au BSIF avec une pièce jointe (par exemple, signature, sommaire des erreurs non ajustées).</t>
  </si>
  <si>
    <t xml:space="preserve">Objet de l’attestation  </t>
  </si>
  <si>
    <t>Exigences relatives à l’attestation</t>
  </si>
  <si>
    <t>BISi</t>
  </si>
  <si>
    <r>
      <t>Opinion de l’auditeur interne</t>
    </r>
    <r>
      <rPr>
        <sz val="8"/>
        <rFont val="Arial"/>
        <family val="2"/>
      </rPr>
      <t xml:space="preserve"> </t>
    </r>
    <r>
      <rPr>
        <b/>
        <sz val="7"/>
        <rFont val="Arial"/>
        <family val="2"/>
      </rPr>
      <t>(à signer au moins une fois tous les trois ans)</t>
    </r>
    <r>
      <rPr>
        <b/>
        <sz val="12"/>
        <rFont val="Arial"/>
        <family val="2"/>
      </rPr>
      <t xml:space="preserve"> (BSIF976)</t>
    </r>
  </si>
  <si>
    <t xml:space="preserve">L’auditeur interne ou son délégué a examiné l’efficacité des processus et des contrôles internes en place à l’égard du Relevé du ratio de levier, y compris les systèmes et les modèles connexes. Selon les résultats de cet examen, les processus et les contrôles internes au ___________ :
</t>
  </si>
  <si>
    <t>i) fonctionnent comme prévu et permettent de garantir l’exhaustivité et l’exactitude du rapport.</t>
  </si>
  <si>
    <t>ii) ne fonctionnent pas comme prévu ou ne permettent pas de garantir l’exhaustivité et l’exactitude du rapport.</t>
  </si>
  <si>
    <t>iii) correspondent à ce qui est indiqué ci-dessus, et ont été présentés au BSIF avec une pièce jointe (par exemple, signature, rapport de l’auditeur interne).</t>
  </si>
  <si>
    <t>Opinion de l’auditeur externe (BSIF1024)</t>
  </si>
  <si>
    <r>
      <t xml:space="preserve">Il a été possible d’obtenir une assurance raisonnable quant à savoir si l'information sur l'objet considéré est exempte d’anomalies significatives. Selon l’opinion de l’auditeur externe, l'information sur l'objet considéré au _____  :
</t>
    </r>
    <r>
      <rPr>
        <i/>
        <sz val="9"/>
        <rFont val="Arial"/>
        <family val="2"/>
      </rPr>
      <t xml:space="preserve">
</t>
    </r>
  </si>
  <si>
    <t>i) a été préparée, dans tous ses aspects significatifs, conformément aux critères applicables.</t>
  </si>
  <si>
    <t>ii) n’a pas été préparée, dans tous ses aspects significatifs, conformément aux critères applicables.</t>
  </si>
  <si>
    <t>iii) correspond à ce qui est indiqué ci-dessus, et a été présentée au BSIF avec une pièce jointe (par exemple, signature, rapport de l’auditeur externe).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</si>
</sst>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
    <numFmt numFmtId="166" formatCode="_-* #,##0_-;\-* #,##0_-;_-* &quot;-&quot;??_-;_-@_-"/>
  </numFmts>
  <fonts count="28" x14ac:knownFonts="1">
    <font>
      <sz val="8"/>
      <color theme="1"/>
      <name val="Arial"/>
      <family val="2"/>
    </font>
    <font>
      <sz val="11"/>
      <color theme="1"/>
      <name val="Calibri"/>
      <family val="2"/>
      <scheme val="minor"/>
    </font>
    <font>
      <sz val="11"/>
      <color theme="1"/>
      <name val="Calibri"/>
      <family val="2"/>
      <scheme val="minor"/>
    </font>
    <font>
      <sz val="10"/>
      <name val="Arial"/>
      <family val="2"/>
    </font>
    <font>
      <sz val="8"/>
      <color theme="1"/>
      <name val="Arial"/>
      <family val="2"/>
    </font>
    <font>
      <sz val="7"/>
      <color theme="1"/>
      <name val="Arial"/>
      <family val="2"/>
    </font>
    <font>
      <sz val="8"/>
      <name val="Arial"/>
      <family val="2"/>
    </font>
    <font>
      <b/>
      <sz val="10"/>
      <color theme="1"/>
      <name val="Arial"/>
      <family val="2"/>
    </font>
    <font>
      <b/>
      <sz val="8"/>
      <color theme="1"/>
      <name val="Arial"/>
      <family val="2"/>
    </font>
    <font>
      <b/>
      <sz val="7"/>
      <color theme="1"/>
      <name val="Arial"/>
      <family val="2"/>
    </font>
    <font>
      <sz val="6"/>
      <color theme="1"/>
      <name val="Arial"/>
      <family val="2"/>
    </font>
    <font>
      <b/>
      <sz val="10"/>
      <name val="Arial"/>
      <family val="2"/>
    </font>
    <font>
      <strike/>
      <sz val="8"/>
      <color theme="1"/>
      <name val="Arial"/>
      <family val="2"/>
    </font>
    <font>
      <sz val="8"/>
      <color rgb="FF000000"/>
      <name val="Arial"/>
      <family val="2"/>
    </font>
    <font>
      <b/>
      <sz val="7"/>
      <name val="Arial"/>
      <family val="2"/>
    </font>
    <font>
      <sz val="7"/>
      <name val="Arial"/>
      <family val="2"/>
    </font>
    <font>
      <vertAlign val="superscript"/>
      <sz val="8"/>
      <name val="Arial"/>
      <family val="2"/>
    </font>
    <font>
      <sz val="10"/>
      <name val="Helv"/>
    </font>
    <font>
      <b/>
      <sz val="12"/>
      <name val="Arial"/>
      <family val="2"/>
    </font>
    <font>
      <b/>
      <sz val="18"/>
      <name val="Arial"/>
      <family val="2"/>
    </font>
    <font>
      <sz val="12"/>
      <name val="Arial"/>
      <family val="2"/>
    </font>
    <font>
      <sz val="11"/>
      <name val="Calibri"/>
      <family val="2"/>
      <scheme val="minor"/>
    </font>
    <font>
      <i/>
      <sz val="10"/>
      <name val="Arial"/>
      <family val="2"/>
    </font>
    <font>
      <i/>
      <sz val="9"/>
      <name val="Arial"/>
      <family val="2"/>
    </font>
    <font>
      <u/>
      <sz val="11"/>
      <color theme="10"/>
      <name val="Calibri"/>
      <family val="2"/>
      <scheme val="minor"/>
    </font>
    <font>
      <b/>
      <sz val="11"/>
      <name val="Calibri"/>
      <family val="2"/>
      <scheme val="minor"/>
    </font>
    <font>
      <b/>
      <i/>
      <sz val="10"/>
      <name val="Calibri"/>
      <family val="2"/>
      <scheme val="minor"/>
    </font>
    <font>
      <sz val="10"/>
      <name val="Times New Roman"/>
      <family val="1"/>
    </font>
  </fonts>
  <fills count="5">
    <fill>
      <patternFill patternType="none"/>
    </fill>
    <fill>
      <patternFill patternType="gray125"/>
    </fill>
    <fill>
      <patternFill patternType="solid">
        <fgColor theme="6" tint="0.59996337778862885"/>
        <bgColor indexed="64"/>
      </patternFill>
    </fill>
    <fill>
      <patternFill patternType="solid">
        <fgColor theme="0"/>
        <bgColor indexed="64"/>
      </patternFill>
    </fill>
    <fill>
      <patternFill patternType="solid">
        <fgColor theme="6"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8"/>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8"/>
      </bottom>
      <diagonal/>
    </border>
  </borders>
  <cellStyleXfs count="14">
    <xf numFmtId="0" fontId="0" fillId="0" borderId="0">
      <alignment vertical="center"/>
    </xf>
    <xf numFmtId="165" fontId="3" fillId="0" borderId="0">
      <alignment vertical="center"/>
    </xf>
    <xf numFmtId="0" fontId="5" fillId="0" borderId="0">
      <alignment horizontal="center" vertical="center"/>
    </xf>
    <xf numFmtId="165" fontId="6" fillId="2" borderId="0">
      <alignment vertical="center"/>
    </xf>
    <xf numFmtId="0" fontId="4" fillId="1" borderId="0">
      <alignment vertical="center"/>
    </xf>
    <xf numFmtId="49" fontId="7" fillId="0" borderId="0">
      <alignment vertical="center"/>
    </xf>
    <xf numFmtId="0" fontId="9" fillId="0" borderId="0">
      <alignment horizontal="right" vertical="center"/>
    </xf>
    <xf numFmtId="0" fontId="8" fillId="0" borderId="0">
      <alignment vertical="center"/>
    </xf>
    <xf numFmtId="0" fontId="10" fillId="0" borderId="0">
      <alignment vertical="center"/>
    </xf>
    <xf numFmtId="164" fontId="4" fillId="0" borderId="0" applyFont="0" applyFill="0" applyBorder="0" applyAlignment="0" applyProtection="0"/>
    <xf numFmtId="0" fontId="17" fillId="0" borderId="0"/>
    <xf numFmtId="0" fontId="2" fillId="0" borderId="0"/>
    <xf numFmtId="0" fontId="24" fillId="0" borderId="0" applyNumberFormat="0" applyFill="0" applyBorder="0" applyAlignment="0" applyProtection="0"/>
    <xf numFmtId="0" fontId="1" fillId="0" borderId="0"/>
  </cellStyleXfs>
  <cellXfs count="182">
    <xf numFmtId="0" fontId="0" fillId="0" borderId="0" xfId="0">
      <alignment vertical="center"/>
    </xf>
    <xf numFmtId="0" fontId="5" fillId="0" borderId="1" xfId="2" applyBorder="1">
      <alignment horizontal="center" vertical="center"/>
    </xf>
    <xf numFmtId="49" fontId="7" fillId="0" borderId="0" xfId="5">
      <alignment vertical="center"/>
    </xf>
    <xf numFmtId="49" fontId="7" fillId="0" borderId="3" xfId="5" applyBorder="1" applyAlignment="1">
      <alignment vertical="top"/>
    </xf>
    <xf numFmtId="0" fontId="0" fillId="0" borderId="3" xfId="0" applyBorder="1">
      <alignment vertical="center"/>
    </xf>
    <xf numFmtId="0" fontId="0" fillId="0" borderId="4" xfId="0" applyBorder="1">
      <alignment vertical="center"/>
    </xf>
    <xf numFmtId="0" fontId="0" fillId="0" borderId="13" xfId="0" applyBorder="1">
      <alignment vertical="center"/>
    </xf>
    <xf numFmtId="0" fontId="5" fillId="0" borderId="4" xfId="2" applyBorder="1">
      <alignment horizontal="center" vertical="center"/>
    </xf>
    <xf numFmtId="0" fontId="0" fillId="0" borderId="12" xfId="0" applyBorder="1">
      <alignment vertical="center"/>
    </xf>
    <xf numFmtId="0" fontId="0" fillId="0" borderId="14" xfId="0" applyBorder="1">
      <alignment vertical="center"/>
    </xf>
    <xf numFmtId="0" fontId="5" fillId="0" borderId="11" xfId="2" applyBorder="1">
      <alignment horizontal="center" vertical="center"/>
    </xf>
    <xf numFmtId="0" fontId="5" fillId="0" borderId="10" xfId="2" applyBorder="1">
      <alignment horizontal="center" vertical="center"/>
    </xf>
    <xf numFmtId="0" fontId="4" fillId="1" borderId="9" xfId="4" applyBorder="1">
      <alignment vertical="center"/>
    </xf>
    <xf numFmtId="0" fontId="4" fillId="1" borderId="11" xfId="4" applyBorder="1">
      <alignment vertical="center"/>
    </xf>
    <xf numFmtId="0" fontId="4" fillId="1" borderId="6" xfId="4" applyBorder="1">
      <alignment vertical="center"/>
    </xf>
    <xf numFmtId="0" fontId="8" fillId="0" borderId="0" xfId="7">
      <alignment vertical="center"/>
    </xf>
    <xf numFmtId="0" fontId="8" fillId="0" borderId="9" xfId="7" applyBorder="1">
      <alignment vertical="center"/>
    </xf>
    <xf numFmtId="0" fontId="10" fillId="0" borderId="0" xfId="8">
      <alignment vertical="center"/>
    </xf>
    <xf numFmtId="0" fontId="0" fillId="0" borderId="10" xfId="0" applyBorder="1">
      <alignment vertical="center"/>
    </xf>
    <xf numFmtId="0" fontId="4" fillId="1" borderId="1" xfId="4" applyBorder="1">
      <alignment vertical="center"/>
    </xf>
    <xf numFmtId="49" fontId="11" fillId="0" borderId="0" xfId="5" applyFont="1">
      <alignment vertical="center"/>
    </xf>
    <xf numFmtId="0" fontId="12" fillId="0" borderId="11" xfId="0" applyFont="1" applyBorder="1">
      <alignment vertical="center"/>
    </xf>
    <xf numFmtId="164" fontId="0" fillId="0" borderId="1" xfId="9" applyFont="1" applyBorder="1" applyAlignment="1">
      <alignment vertical="center"/>
    </xf>
    <xf numFmtId="166" fontId="0" fillId="0" borderId="1" xfId="9" applyNumberFormat="1" applyFont="1" applyBorder="1" applyAlignment="1">
      <alignment vertical="center"/>
    </xf>
    <xf numFmtId="166" fontId="0" fillId="0" borderId="0" xfId="0" applyNumberFormat="1">
      <alignment vertical="center"/>
    </xf>
    <xf numFmtId="166" fontId="6" fillId="2" borderId="11" xfId="9" applyNumberFormat="1" applyFont="1" applyFill="1" applyBorder="1" applyAlignment="1">
      <alignment vertical="center"/>
    </xf>
    <xf numFmtId="0" fontId="0" fillId="0" borderId="2" xfId="0" applyBorder="1">
      <alignment vertical="center"/>
    </xf>
    <xf numFmtId="0" fontId="4" fillId="1" borderId="2" xfId="4" applyBorder="1">
      <alignment vertical="center"/>
    </xf>
    <xf numFmtId="49" fontId="7" fillId="0" borderId="2" xfId="5" applyBorder="1" applyAlignment="1">
      <alignment vertical="top"/>
    </xf>
    <xf numFmtId="0" fontId="0" fillId="0" borderId="5" xfId="0" applyBorder="1">
      <alignment vertical="center"/>
    </xf>
    <xf numFmtId="0" fontId="8" fillId="0" borderId="12" xfId="7" applyBorder="1">
      <alignment vertical="center"/>
    </xf>
    <xf numFmtId="0" fontId="0" fillId="0" borderId="9" xfId="0" applyBorder="1">
      <alignment vertical="center"/>
    </xf>
    <xf numFmtId="0" fontId="0" fillId="0" borderId="11" xfId="0" applyBorder="1">
      <alignment vertical="center"/>
    </xf>
    <xf numFmtId="166" fontId="4" fillId="1" borderId="1" xfId="9" applyNumberFormat="1" applyFill="1" applyBorder="1" applyAlignment="1">
      <alignment vertical="center"/>
    </xf>
    <xf numFmtId="166" fontId="0" fillId="0" borderId="1" xfId="0" applyNumberFormat="1" applyBorder="1">
      <alignment vertical="center"/>
    </xf>
    <xf numFmtId="0" fontId="5" fillId="3" borderId="10" xfId="2" applyFill="1" applyBorder="1">
      <alignment horizontal="center" vertical="center"/>
    </xf>
    <xf numFmtId="0" fontId="0" fillId="3" borderId="10" xfId="0" applyFill="1" applyBorder="1">
      <alignment vertical="center"/>
    </xf>
    <xf numFmtId="0" fontId="9" fillId="3" borderId="10" xfId="6" applyFill="1" applyBorder="1">
      <alignment horizontal="right" vertical="center"/>
    </xf>
    <xf numFmtId="0" fontId="0" fillId="3" borderId="9" xfId="0" applyFill="1" applyBorder="1">
      <alignment vertical="center"/>
    </xf>
    <xf numFmtId="0" fontId="0" fillId="3" borderId="11" xfId="0" applyFill="1" applyBorder="1">
      <alignment vertical="center"/>
    </xf>
    <xf numFmtId="0" fontId="0" fillId="3" borderId="3" xfId="0" applyFill="1" applyBorder="1" applyAlignment="1">
      <alignment horizontal="center" vertical="center" wrapText="1"/>
    </xf>
    <xf numFmtId="0" fontId="0" fillId="3" borderId="3" xfId="0" applyFill="1" applyBorder="1">
      <alignment vertical="center"/>
    </xf>
    <xf numFmtId="0" fontId="0" fillId="3" borderId="4" xfId="0" applyFill="1" applyBorder="1">
      <alignment vertical="center"/>
    </xf>
    <xf numFmtId="0" fontId="0" fillId="3" borderId="0" xfId="0" applyFill="1">
      <alignment vertical="center"/>
    </xf>
    <xf numFmtId="49" fontId="7" fillId="3" borderId="0" xfId="5" applyFill="1">
      <alignment vertical="center"/>
    </xf>
    <xf numFmtId="0" fontId="0" fillId="3" borderId="7" xfId="0" applyFill="1" applyBorder="1">
      <alignment vertical="center"/>
    </xf>
    <xf numFmtId="0" fontId="0" fillId="3" borderId="8" xfId="0" applyFill="1" applyBorder="1">
      <alignment vertical="center"/>
    </xf>
    <xf numFmtId="0" fontId="0" fillId="3" borderId="5" xfId="0" applyFill="1" applyBorder="1">
      <alignment vertical="center"/>
    </xf>
    <xf numFmtId="0" fontId="0" fillId="3" borderId="0" xfId="0" applyFill="1" applyAlignment="1">
      <alignment horizontal="center" vertical="center" wrapText="1"/>
    </xf>
    <xf numFmtId="0" fontId="0" fillId="3" borderId="15" xfId="0" applyFill="1" applyBorder="1">
      <alignment vertical="center"/>
    </xf>
    <xf numFmtId="0" fontId="9" fillId="3" borderId="11" xfId="6" applyFill="1" applyBorder="1">
      <alignment horizontal="right" vertical="center"/>
    </xf>
    <xf numFmtId="0" fontId="0" fillId="3" borderId="12" xfId="0" applyFill="1" applyBorder="1">
      <alignment vertical="center"/>
    </xf>
    <xf numFmtId="0" fontId="0" fillId="3" borderId="14" xfId="0" applyFill="1" applyBorder="1">
      <alignment vertical="center"/>
    </xf>
    <xf numFmtId="0" fontId="8" fillId="0" borderId="5" xfId="7" applyBorder="1">
      <alignment vertical="center"/>
    </xf>
    <xf numFmtId="0" fontId="0" fillId="3" borderId="1" xfId="0" applyFill="1" applyBorder="1">
      <alignment vertical="center"/>
    </xf>
    <xf numFmtId="0" fontId="14" fillId="0" borderId="13" xfId="6" applyFont="1" applyBorder="1">
      <alignment horizontal="right" vertical="center"/>
    </xf>
    <xf numFmtId="0" fontId="5" fillId="0" borderId="3" xfId="2" applyBorder="1">
      <alignment horizontal="center" vertical="center"/>
    </xf>
    <xf numFmtId="0" fontId="0" fillId="0" borderId="6" xfId="0" applyBorder="1">
      <alignment vertical="center"/>
    </xf>
    <xf numFmtId="0" fontId="14" fillId="0" borderId="10" xfId="6" applyFont="1" applyBorder="1">
      <alignment horizontal="right" vertical="center"/>
    </xf>
    <xf numFmtId="0" fontId="13" fillId="0" borderId="0" xfId="0" applyFont="1">
      <alignment vertical="center"/>
    </xf>
    <xf numFmtId="166" fontId="4" fillId="0" borderId="1" xfId="9" applyNumberFormat="1" applyFill="1" applyBorder="1" applyAlignment="1">
      <alignment vertical="center"/>
    </xf>
    <xf numFmtId="166" fontId="0" fillId="0" borderId="11" xfId="9" applyNumberFormat="1" applyFont="1" applyFill="1" applyBorder="1" applyAlignment="1">
      <alignment vertical="center"/>
    </xf>
    <xf numFmtId="0" fontId="6" fillId="0" borderId="9" xfId="0" applyFont="1" applyBorder="1">
      <alignment vertical="center"/>
    </xf>
    <xf numFmtId="0" fontId="6" fillId="0" borderId="0" xfId="0" applyFont="1">
      <alignment vertical="center"/>
    </xf>
    <xf numFmtId="166" fontId="0" fillId="0" borderId="9" xfId="9" applyNumberFormat="1" applyFont="1" applyBorder="1" applyAlignment="1">
      <alignment vertical="center"/>
    </xf>
    <xf numFmtId="164" fontId="0" fillId="0" borderId="9" xfId="9" applyFont="1" applyBorder="1" applyAlignment="1">
      <alignment vertical="center"/>
    </xf>
    <xf numFmtId="164" fontId="0" fillId="0" borderId="0" xfId="9" applyFont="1" applyBorder="1" applyAlignment="1">
      <alignmen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15" fillId="0" borderId="1" xfId="2" applyFont="1" applyBorder="1">
      <alignment horizontal="center" vertical="center"/>
    </xf>
    <xf numFmtId="164" fontId="0" fillId="4" borderId="1" xfId="0" applyNumberFormat="1" applyFill="1" applyBorder="1">
      <alignment vertical="center"/>
    </xf>
    <xf numFmtId="0" fontId="6" fillId="0" borderId="10" xfId="0" applyFont="1" applyBorder="1">
      <alignment vertical="center"/>
    </xf>
    <xf numFmtId="49" fontId="11" fillId="0" borderId="3" xfId="5" applyFont="1" applyBorder="1" applyAlignment="1">
      <alignment vertical="top"/>
    </xf>
    <xf numFmtId="0" fontId="6" fillId="0" borderId="11" xfId="0" applyFont="1" applyBorder="1">
      <alignment vertical="center"/>
    </xf>
    <xf numFmtId="0" fontId="6" fillId="0" borderId="7" xfId="0" applyFont="1" applyBorder="1">
      <alignment vertical="center"/>
    </xf>
    <xf numFmtId="0" fontId="6" fillId="0" borderId="13" xfId="0" applyFont="1" applyBorder="1">
      <alignment vertical="center"/>
    </xf>
    <xf numFmtId="0" fontId="6" fillId="0" borderId="8" xfId="0" applyFont="1" applyBorder="1">
      <alignment vertical="center"/>
    </xf>
    <xf numFmtId="49" fontId="11" fillId="0" borderId="4" xfId="5" applyFont="1" applyBorder="1" applyAlignment="1">
      <alignment vertical="top"/>
    </xf>
    <xf numFmtId="164" fontId="0" fillId="0" borderId="11" xfId="9" applyFont="1" applyFill="1" applyBorder="1" applyAlignment="1">
      <alignment vertical="center"/>
    </xf>
    <xf numFmtId="0" fontId="6" fillId="0" borderId="1" xfId="0" applyFont="1" applyBorder="1" applyAlignment="1">
      <alignment vertical="center" wrapText="1"/>
    </xf>
    <xf numFmtId="164" fontId="0" fillId="0" borderId="1" xfId="9" applyFont="1" applyFill="1" applyBorder="1" applyAlignment="1">
      <alignment vertical="center"/>
    </xf>
    <xf numFmtId="164" fontId="6" fillId="0" borderId="1" xfId="9" applyFont="1" applyFill="1" applyBorder="1" applyAlignment="1">
      <alignment vertical="center"/>
    </xf>
    <xf numFmtId="164" fontId="0" fillId="0" borderId="4" xfId="9" applyFont="1" applyFill="1" applyBorder="1" applyAlignment="1">
      <alignment vertical="center"/>
    </xf>
    <xf numFmtId="164" fontId="0" fillId="0" borderId="14" xfId="9" applyFont="1" applyFill="1" applyBorder="1" applyAlignment="1">
      <alignment vertical="center"/>
    </xf>
    <xf numFmtId="0" fontId="6" fillId="0" borderId="12" xfId="0" applyFont="1" applyBorder="1">
      <alignment vertical="center"/>
    </xf>
    <xf numFmtId="0" fontId="6" fillId="0" borderId="6" xfId="0" applyFont="1" applyBorder="1">
      <alignment vertical="center"/>
    </xf>
    <xf numFmtId="0" fontId="6" fillId="0" borderId="1" xfId="0" applyFont="1" applyBorder="1" applyAlignment="1">
      <alignment horizontal="left" vertical="top" wrapText="1"/>
    </xf>
    <xf numFmtId="0" fontId="0" fillId="0" borderId="0" xfId="0" applyAlignment="1">
      <alignment vertical="center" wrapText="1"/>
    </xf>
    <xf numFmtId="166" fontId="6" fillId="0" borderId="11" xfId="9" applyNumberFormat="1" applyFont="1" applyFill="1" applyBorder="1" applyAlignment="1">
      <alignment vertical="center"/>
    </xf>
    <xf numFmtId="0" fontId="6" fillId="0" borderId="3" xfId="0" applyFont="1" applyBorder="1">
      <alignment vertical="center"/>
    </xf>
    <xf numFmtId="0" fontId="15" fillId="0" borderId="1" xfId="2" applyFont="1" applyBorder="1" applyAlignment="1">
      <alignment horizontal="center" vertical="center" wrapText="1"/>
    </xf>
    <xf numFmtId="0" fontId="6" fillId="0" borderId="0" xfId="0" applyFont="1" applyAlignment="1">
      <alignment vertical="center" wrapText="1"/>
    </xf>
    <xf numFmtId="0" fontId="0" fillId="0" borderId="2" xfId="0" applyBorder="1" applyAlignment="1">
      <alignment vertical="center" wrapText="1"/>
    </xf>
    <xf numFmtId="164" fontId="0" fillId="4" borderId="11" xfId="0" applyNumberFormat="1" applyFill="1" applyBorder="1">
      <alignment vertical="center"/>
    </xf>
    <xf numFmtId="164" fontId="6" fillId="0" borderId="11" xfId="9" applyFont="1" applyFill="1" applyBorder="1" applyAlignment="1">
      <alignment vertical="center"/>
    </xf>
    <xf numFmtId="164" fontId="0" fillId="0" borderId="11" xfId="0" applyNumberFormat="1" applyBorder="1">
      <alignment vertical="center"/>
    </xf>
    <xf numFmtId="49" fontId="3" fillId="0" borderId="0" xfId="10" applyNumberFormat="1" applyFont="1"/>
    <xf numFmtId="49" fontId="18" fillId="0" borderId="0" xfId="10" applyNumberFormat="1" applyFont="1"/>
    <xf numFmtId="49" fontId="11" fillId="0" borderId="0" xfId="10" applyNumberFormat="1" applyFont="1" applyAlignment="1">
      <alignment horizontal="right" vertical="center" wrapText="1"/>
    </xf>
    <xf numFmtId="49" fontId="20" fillId="0" borderId="0" xfId="10" applyNumberFormat="1" applyFont="1"/>
    <xf numFmtId="49" fontId="18" fillId="0" borderId="0" xfId="10" quotePrefix="1" applyNumberFormat="1" applyFont="1" applyAlignment="1">
      <alignment horizontal="left"/>
    </xf>
    <xf numFmtId="49" fontId="3" fillId="0" borderId="13" xfId="10" applyNumberFormat="1" applyFont="1" applyBorder="1" applyAlignment="1">
      <alignment horizontal="center"/>
    </xf>
    <xf numFmtId="49" fontId="21" fillId="0" borderId="0" xfId="13" applyNumberFormat="1" applyFont="1"/>
    <xf numFmtId="49" fontId="3" fillId="0" borderId="0" xfId="13" applyNumberFormat="1" applyFont="1" applyAlignment="1">
      <alignment horizontal="left" vertical="top" wrapText="1"/>
    </xf>
    <xf numFmtId="49" fontId="3" fillId="0" borderId="0" xfId="13" applyNumberFormat="1" applyFont="1" applyAlignment="1">
      <alignment horizontal="left" wrapText="1"/>
    </xf>
    <xf numFmtId="49" fontId="3" fillId="0" borderId="0" xfId="13" applyNumberFormat="1" applyFont="1" applyAlignment="1">
      <alignment wrapText="1"/>
    </xf>
    <xf numFmtId="49" fontId="3" fillId="0" borderId="1" xfId="13" applyNumberFormat="1" applyFont="1" applyBorder="1" applyAlignment="1">
      <alignment horizontal="left" wrapText="1"/>
    </xf>
    <xf numFmtId="49" fontId="3" fillId="0" borderId="1" xfId="0" applyNumberFormat="1" applyFont="1" applyBorder="1" applyAlignment="1">
      <alignment horizontal="left" wrapText="1"/>
    </xf>
    <xf numFmtId="49" fontId="6" fillId="0" borderId="0" xfId="0" applyNumberFormat="1" applyFont="1" applyAlignment="1">
      <alignment vertical="top" wrapText="1"/>
    </xf>
    <xf numFmtId="49" fontId="6" fillId="0" borderId="0" xfId="0" applyNumberFormat="1" applyFont="1" applyAlignment="1">
      <alignment wrapText="1"/>
    </xf>
    <xf numFmtId="49" fontId="0" fillId="0" borderId="0" xfId="0" applyNumberFormat="1" applyAlignment="1">
      <alignment wrapText="1"/>
    </xf>
    <xf numFmtId="49" fontId="11" fillId="0" borderId="0" xfId="10" applyNumberFormat="1" applyFont="1"/>
    <xf numFmtId="49" fontId="6" fillId="0" borderId="0" xfId="10" applyNumberFormat="1" applyFont="1"/>
    <xf numFmtId="49" fontId="21" fillId="0" borderId="10" xfId="12" applyNumberFormat="1" applyFont="1" applyBorder="1" applyAlignment="1">
      <alignment horizontal="center" vertical="center" wrapText="1"/>
    </xf>
    <xf numFmtId="49" fontId="21" fillId="0" borderId="24" xfId="13" applyNumberFormat="1" applyFont="1" applyBorder="1" applyAlignment="1">
      <alignment horizontal="center" vertical="center" wrapText="1"/>
    </xf>
    <xf numFmtId="49" fontId="21" fillId="0" borderId="27" xfId="12" applyNumberFormat="1" applyFont="1" applyBorder="1" applyAlignment="1">
      <alignment horizontal="center" vertical="center" wrapText="1"/>
    </xf>
    <xf numFmtId="49" fontId="27" fillId="0" borderId="28" xfId="13" applyNumberFormat="1" applyFont="1" applyBorder="1" applyAlignment="1">
      <alignment horizontal="center" vertical="center" wrapText="1"/>
    </xf>
    <xf numFmtId="49" fontId="6" fillId="0" borderId="0" xfId="10" applyNumberFormat="1" applyFont="1" applyAlignment="1">
      <alignment horizontal="center"/>
    </xf>
    <xf numFmtId="49" fontId="3" fillId="0" borderId="0" xfId="10" applyNumberFormat="1" applyFont="1" applyAlignment="1">
      <alignment horizontal="left" wrapText="1"/>
    </xf>
    <xf numFmtId="49" fontId="21" fillId="0" borderId="0" xfId="0" applyNumberFormat="1" applyFont="1" applyAlignment="1"/>
    <xf numFmtId="49" fontId="3" fillId="0" borderId="0" xfId="10" applyNumberFormat="1" applyFont="1" applyAlignment="1">
      <alignment horizontal="left" vertical="top"/>
    </xf>
    <xf numFmtId="49" fontId="3" fillId="0" borderId="0" xfId="10" applyNumberFormat="1" applyFont="1" applyAlignment="1">
      <alignment horizontal="left" vertical="top" wrapText="1"/>
    </xf>
    <xf numFmtId="49" fontId="3" fillId="0" borderId="0" xfId="0" applyNumberFormat="1" applyFont="1" applyAlignment="1">
      <alignment wrapText="1"/>
    </xf>
    <xf numFmtId="49" fontId="3" fillId="0" borderId="0" xfId="0" applyNumberFormat="1" applyFont="1" applyAlignment="1">
      <alignment horizontal="left" vertical="top" wrapText="1"/>
    </xf>
    <xf numFmtId="49" fontId="6" fillId="0" borderId="0" xfId="10" quotePrefix="1" applyNumberFormat="1" applyFont="1" applyAlignment="1">
      <alignment horizontal="left"/>
    </xf>
    <xf numFmtId="49" fontId="3" fillId="0" borderId="0" xfId="10" applyNumberFormat="1" applyFont="1" applyAlignment="1">
      <alignment horizontal="left"/>
    </xf>
    <xf numFmtId="49" fontId="6" fillId="0" borderId="0" xfId="10" applyNumberFormat="1" applyFont="1" applyAlignment="1">
      <alignment horizontal="right"/>
    </xf>
    <xf numFmtId="49" fontId="3" fillId="0" borderId="5" xfId="10" applyNumberFormat="1" applyFont="1" applyBorder="1" applyAlignment="1">
      <alignment horizontal="left" wrapText="1"/>
    </xf>
    <xf numFmtId="49" fontId="3" fillId="0" borderId="12" xfId="10" applyNumberFormat="1" applyFont="1" applyBorder="1" applyAlignment="1">
      <alignment horizontal="left" wrapText="1"/>
    </xf>
    <xf numFmtId="49" fontId="3" fillId="0" borderId="6" xfId="10" applyNumberFormat="1" applyFont="1" applyBorder="1" applyAlignment="1">
      <alignment horizontal="left" wrapText="1"/>
    </xf>
    <xf numFmtId="49" fontId="3" fillId="0" borderId="15" xfId="10" applyNumberFormat="1" applyFont="1" applyBorder="1" applyAlignment="1">
      <alignment horizontal="left" wrapText="1"/>
    </xf>
    <xf numFmtId="49" fontId="3" fillId="0" borderId="0" xfId="10" applyNumberFormat="1" applyFont="1" applyAlignment="1">
      <alignment horizontal="left" wrapText="1"/>
    </xf>
    <xf numFmtId="49" fontId="3" fillId="0" borderId="7" xfId="10" applyNumberFormat="1" applyFont="1" applyBorder="1" applyAlignment="1">
      <alignment horizontal="left" wrapText="1"/>
    </xf>
    <xf numFmtId="49" fontId="3" fillId="0" borderId="14" xfId="10" applyNumberFormat="1" applyFont="1" applyBorder="1" applyAlignment="1">
      <alignment horizontal="left" wrapText="1"/>
    </xf>
    <xf numFmtId="49" fontId="3" fillId="0" borderId="13" xfId="10" applyNumberFormat="1" applyFont="1" applyBorder="1" applyAlignment="1">
      <alignment horizontal="left" wrapText="1"/>
    </xf>
    <xf numFmtId="49" fontId="3" fillId="0" borderId="8" xfId="10" applyNumberFormat="1" applyFont="1" applyBorder="1" applyAlignment="1">
      <alignment horizontal="left" wrapText="1"/>
    </xf>
    <xf numFmtId="49" fontId="22" fillId="0" borderId="0" xfId="13" applyNumberFormat="1" applyFont="1" applyAlignment="1">
      <alignment horizontal="left" vertical="top"/>
    </xf>
    <xf numFmtId="49" fontId="3" fillId="0" borderId="13" xfId="0" applyNumberFormat="1" applyFont="1" applyBorder="1" applyAlignment="1">
      <alignment horizontal="left" vertical="top" wrapText="1"/>
    </xf>
    <xf numFmtId="49" fontId="3" fillId="0" borderId="15"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13" xfId="10" applyNumberFormat="1" applyFont="1" applyBorder="1" applyAlignment="1">
      <alignment horizontal="center"/>
    </xf>
    <xf numFmtId="49" fontId="6" fillId="0" borderId="16" xfId="10" applyNumberFormat="1" applyFont="1" applyBorder="1" applyAlignment="1">
      <alignment horizontal="center"/>
    </xf>
    <xf numFmtId="49" fontId="6" fillId="0" borderId="12" xfId="10" applyNumberFormat="1" applyFont="1" applyBorder="1" applyAlignment="1">
      <alignment horizontal="center"/>
    </xf>
    <xf numFmtId="49" fontId="3" fillId="0" borderId="0" xfId="13" applyNumberFormat="1" applyFont="1" applyAlignment="1">
      <alignment horizontal="left" vertical="top" wrapText="1"/>
    </xf>
    <xf numFmtId="49" fontId="3" fillId="0" borderId="13" xfId="13" applyNumberFormat="1" applyFont="1" applyBorder="1" applyAlignment="1">
      <alignment horizontal="left" vertical="top" wrapText="1"/>
    </xf>
    <xf numFmtId="49" fontId="3" fillId="0" borderId="29" xfId="10" applyNumberFormat="1" applyFont="1" applyBorder="1" applyAlignment="1">
      <alignment horizontal="center"/>
    </xf>
    <xf numFmtId="49" fontId="6" fillId="0" borderId="0" xfId="10" applyNumberFormat="1" applyFont="1" applyAlignment="1">
      <alignment horizontal="center"/>
    </xf>
    <xf numFmtId="49" fontId="18" fillId="0" borderId="0" xfId="0" applyNumberFormat="1" applyFont="1" applyAlignment="1">
      <alignment horizontal="left"/>
    </xf>
    <xf numFmtId="49" fontId="3" fillId="0" borderId="0" xfId="10" applyNumberFormat="1" applyFont="1" applyAlignment="1">
      <alignment horizontal="left" vertical="top" wrapText="1"/>
    </xf>
    <xf numFmtId="49" fontId="25" fillId="0" borderId="17" xfId="13" applyNumberFormat="1" applyFont="1" applyBorder="1" applyAlignment="1">
      <alignment horizontal="center" vertical="center" wrapText="1"/>
    </xf>
    <xf numFmtId="49" fontId="25" fillId="0" borderId="18" xfId="13" applyNumberFormat="1" applyFont="1" applyBorder="1" applyAlignment="1">
      <alignment horizontal="center" vertical="center" wrapText="1"/>
    </xf>
    <xf numFmtId="49" fontId="25" fillId="0" borderId="21" xfId="13" applyNumberFormat="1" applyFont="1" applyBorder="1" applyAlignment="1">
      <alignment horizontal="center" vertical="center" wrapText="1"/>
    </xf>
    <xf numFmtId="49" fontId="25" fillId="0" borderId="8" xfId="13" applyNumberFormat="1" applyFont="1" applyBorder="1" applyAlignment="1">
      <alignment horizontal="center" vertical="center" wrapText="1"/>
    </xf>
    <xf numFmtId="49" fontId="25" fillId="3" borderId="19" xfId="13" applyNumberFormat="1" applyFont="1" applyFill="1" applyBorder="1" applyAlignment="1">
      <alignment horizontal="center" vertical="center" wrapText="1"/>
    </xf>
    <xf numFmtId="49" fontId="25" fillId="3" borderId="4" xfId="13" applyNumberFormat="1" applyFont="1" applyFill="1" applyBorder="1" applyAlignment="1">
      <alignment horizontal="center" vertical="center" wrapText="1"/>
    </xf>
    <xf numFmtId="49" fontId="26" fillId="0" borderId="20" xfId="13" applyNumberFormat="1" applyFont="1" applyBorder="1" applyAlignment="1">
      <alignment horizontal="center" vertical="center" wrapText="1"/>
    </xf>
    <xf numFmtId="49" fontId="26" fillId="0" borderId="22" xfId="13" applyNumberFormat="1" applyFont="1" applyBorder="1" applyAlignment="1">
      <alignment horizontal="center" vertical="center" wrapText="1"/>
    </xf>
    <xf numFmtId="49" fontId="21" fillId="0" borderId="23" xfId="12" applyNumberFormat="1" applyFont="1" applyBorder="1" applyAlignment="1">
      <alignment horizontal="center" vertical="center" wrapText="1"/>
    </xf>
    <xf numFmtId="49" fontId="21" fillId="0" borderId="11" xfId="12" applyNumberFormat="1" applyFont="1" applyBorder="1" applyAlignment="1">
      <alignment horizontal="center" vertical="center" wrapText="1"/>
    </xf>
    <xf numFmtId="49" fontId="21" fillId="0" borderId="25" xfId="12" applyNumberFormat="1" applyFont="1" applyBorder="1" applyAlignment="1">
      <alignment horizontal="center" vertical="center" wrapText="1"/>
    </xf>
    <xf numFmtId="49" fontId="21" fillId="0" borderId="26" xfId="12" applyNumberFormat="1" applyFont="1" applyBorder="1" applyAlignment="1">
      <alignment horizontal="center" vertical="center" wrapText="1"/>
    </xf>
    <xf numFmtId="49" fontId="18" fillId="0" borderId="0" xfId="13" applyNumberFormat="1" applyFont="1" applyAlignment="1">
      <alignment horizontal="left"/>
    </xf>
    <xf numFmtId="49" fontId="22" fillId="0" borderId="0" xfId="13" applyNumberFormat="1" applyFont="1" applyAlignment="1">
      <alignment horizontal="left" vertical="top" wrapText="1"/>
    </xf>
    <xf numFmtId="49" fontId="3" fillId="0" borderId="0" xfId="10" applyNumberFormat="1" applyFont="1" applyAlignment="1">
      <alignment horizontal="left"/>
    </xf>
    <xf numFmtId="49" fontId="18" fillId="0" borderId="0" xfId="10" applyNumberFormat="1" applyFont="1" applyAlignment="1">
      <alignment horizontal="left"/>
    </xf>
    <xf numFmtId="49" fontId="19" fillId="0" borderId="0" xfId="10" applyNumberFormat="1" applyFont="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9" xfId="0" applyFont="1" applyBorder="1" applyAlignment="1">
      <alignment vertical="center" wrapText="1"/>
    </xf>
    <xf numFmtId="0" fontId="6" fillId="0" borderId="2" xfId="0" applyFont="1" applyBorder="1" applyAlignment="1">
      <alignment horizontal="center" vertical="center"/>
    </xf>
  </cellXfs>
  <cellStyles count="14">
    <cellStyle name="Calculated Cell" xfId="3" xr:uid="{00000000-0005-0000-0000-000000000000}"/>
    <cellStyle name="Calculation" xfId="1" builtinId="22" customBuiltin="1"/>
    <cellStyle name="Comma" xfId="9" builtinId="3"/>
    <cellStyle name="DPA" xfId="2" xr:uid="{00000000-0005-0000-0000-000003000000}"/>
    <cellStyle name="Greyed Out Cell" xfId="4" xr:uid="{00000000-0005-0000-0000-000004000000}"/>
    <cellStyle name="Heading Style 1" xfId="5" xr:uid="{00000000-0005-0000-0000-000005000000}"/>
    <cellStyle name="HStyle 2" xfId="6" xr:uid="{00000000-0005-0000-0000-000006000000}"/>
    <cellStyle name="HStyle 3" xfId="7" xr:uid="{00000000-0005-0000-0000-000007000000}"/>
    <cellStyle name="HStyle 4" xfId="8" xr:uid="{00000000-0005-0000-0000-000008000000}"/>
    <cellStyle name="Hyperlink" xfId="12" builtinId="8"/>
    <cellStyle name="Normal" xfId="0" builtinId="0" customBuiltin="1"/>
    <cellStyle name="Normal 2" xfId="11" xr:uid="{101ADDDA-4B54-4FC8-B207-47ACCB312CF7}"/>
    <cellStyle name="Normal 2 2" xfId="13" xr:uid="{6B7F3C79-8F18-4E64-A68C-76E518715A3A}"/>
    <cellStyle name="Normal_CCOVER" xfId="10" xr:uid="{72097DC9-6AB5-4DBE-A952-58E80B01A5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723900</xdr:colOff>
      <xdr:row>0</xdr:row>
      <xdr:rowOff>304801</xdr:rowOff>
    </xdr:to>
    <xdr:pic>
      <xdr:nvPicPr>
        <xdr:cNvPr id="2" name="Picture 9">
          <a:extLst>
            <a:ext uri="{FF2B5EF4-FFF2-40B4-BE49-F238E27FC236}">
              <a16:creationId xmlns:a16="http://schemas.microsoft.com/office/drawing/2014/main" id="{DE34D030-BC8F-44A1-BD21-515B480BAD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3496" b="-846"/>
        <a:stretch/>
      </xdr:blipFill>
      <xdr:spPr>
        <a:xfrm>
          <a:off x="0" y="1"/>
          <a:ext cx="472440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81DC7-F648-4893-9D1E-543AD16B3560}">
  <dimension ref="A1:I85"/>
  <sheetViews>
    <sheetView tabSelected="1" workbookViewId="0">
      <selection activeCell="B22" sqref="B22:F22"/>
    </sheetView>
  </sheetViews>
  <sheetFormatPr defaultColWidth="12.86328125" defaultRowHeight="12.3" x14ac:dyDescent="0.4"/>
  <cols>
    <col min="1" max="6" width="25" style="96" customWidth="1"/>
    <col min="7" max="7" width="21.59765625" style="96" customWidth="1"/>
    <col min="8" max="16384" width="12.86328125" style="96"/>
  </cols>
  <sheetData>
    <row r="1" spans="1:6" ht="24.6" x14ac:dyDescent="0.5">
      <c r="B1" s="97"/>
      <c r="F1" s="98" t="s">
        <v>481</v>
      </c>
    </row>
    <row r="2" spans="1:6" ht="15" x14ac:dyDescent="0.5">
      <c r="B2" s="97"/>
      <c r="F2" s="98"/>
    </row>
    <row r="3" spans="1:6" ht="22.5" x14ac:dyDescent="0.75">
      <c r="A3" s="165" t="s">
        <v>482</v>
      </c>
      <c r="B3" s="165"/>
      <c r="C3" s="165"/>
      <c r="D3" s="165"/>
      <c r="E3" s="165"/>
      <c r="F3" s="165"/>
    </row>
    <row r="4" spans="1:6" ht="22.5" x14ac:dyDescent="0.75">
      <c r="A4" s="165" t="s">
        <v>500</v>
      </c>
      <c r="B4" s="165"/>
      <c r="C4" s="165"/>
      <c r="D4" s="165"/>
      <c r="E4" s="165"/>
      <c r="F4" s="165"/>
    </row>
    <row r="6" spans="1:6" ht="15" x14ac:dyDescent="0.5">
      <c r="A6" s="97" t="s">
        <v>483</v>
      </c>
    </row>
    <row r="7" spans="1:6" x14ac:dyDescent="0.4">
      <c r="A7" s="163" t="s">
        <v>501</v>
      </c>
      <c r="B7" s="163"/>
      <c r="C7" s="140"/>
      <c r="D7" s="140"/>
      <c r="E7" s="140"/>
      <c r="F7" s="140"/>
    </row>
    <row r="8" spans="1:6" x14ac:dyDescent="0.4">
      <c r="A8" s="163" t="s">
        <v>502</v>
      </c>
      <c r="B8" s="163"/>
      <c r="C8" s="140"/>
      <c r="D8" s="140"/>
      <c r="E8" s="140"/>
      <c r="F8" s="140"/>
    </row>
    <row r="9" spans="1:6" x14ac:dyDescent="0.4">
      <c r="A9" s="163" t="s">
        <v>503</v>
      </c>
      <c r="B9" s="163" t="s">
        <v>484</v>
      </c>
      <c r="C9" s="140"/>
      <c r="D9" s="140"/>
      <c r="E9" s="140"/>
      <c r="F9" s="140"/>
    </row>
    <row r="10" spans="1:6" ht="15" x14ac:dyDescent="0.5">
      <c r="A10" s="99"/>
      <c r="B10" s="99"/>
      <c r="C10" s="99"/>
      <c r="D10" s="99"/>
      <c r="E10" s="99"/>
      <c r="F10" s="99"/>
    </row>
    <row r="11" spans="1:6" ht="15" x14ac:dyDescent="0.5">
      <c r="A11" s="99"/>
      <c r="B11" s="99"/>
      <c r="C11" s="99"/>
      <c r="D11" s="99"/>
      <c r="E11" s="99"/>
      <c r="F11" s="99"/>
    </row>
    <row r="12" spans="1:6" ht="15" x14ac:dyDescent="0.5">
      <c r="A12" s="100" t="s">
        <v>485</v>
      </c>
    </row>
    <row r="13" spans="1:6" x14ac:dyDescent="0.4">
      <c r="A13" s="163" t="s">
        <v>486</v>
      </c>
      <c r="B13" s="163"/>
      <c r="C13" s="140"/>
      <c r="D13" s="140"/>
      <c r="E13" s="140"/>
      <c r="F13" s="140"/>
    </row>
    <row r="14" spans="1:6" x14ac:dyDescent="0.4">
      <c r="A14" s="163" t="s">
        <v>487</v>
      </c>
      <c r="B14" s="163"/>
      <c r="C14" s="101"/>
      <c r="D14" s="101"/>
      <c r="E14" s="101"/>
      <c r="F14" s="101"/>
    </row>
    <row r="15" spans="1:6" x14ac:dyDescent="0.4">
      <c r="A15" s="163" t="s">
        <v>488</v>
      </c>
      <c r="B15" s="163"/>
      <c r="C15" s="140"/>
      <c r="D15" s="140"/>
      <c r="E15" s="140"/>
      <c r="F15" s="140"/>
    </row>
    <row r="16" spans="1:6" x14ac:dyDescent="0.4">
      <c r="A16" s="163" t="s">
        <v>489</v>
      </c>
      <c r="B16" s="163"/>
      <c r="C16" s="140"/>
      <c r="D16" s="140"/>
      <c r="E16" s="140"/>
      <c r="F16" s="140"/>
    </row>
    <row r="17" spans="1:9" ht="15" x14ac:dyDescent="0.5">
      <c r="A17" s="99"/>
      <c r="B17" s="99"/>
      <c r="C17" s="99"/>
      <c r="D17" s="99"/>
      <c r="E17" s="99"/>
      <c r="F17" s="99"/>
    </row>
    <row r="18" spans="1:9" ht="14.4" x14ac:dyDescent="0.55000000000000004">
      <c r="A18" s="102"/>
      <c r="B18" s="102"/>
      <c r="C18" s="102"/>
      <c r="D18" s="102"/>
      <c r="E18" s="102"/>
      <c r="F18" s="102"/>
    </row>
    <row r="19" spans="1:9" ht="15" x14ac:dyDescent="0.5">
      <c r="A19" s="164" t="s">
        <v>504</v>
      </c>
      <c r="B19" s="164"/>
      <c r="C19" s="164"/>
      <c r="D19" s="164"/>
      <c r="E19" s="164"/>
      <c r="F19" s="164"/>
    </row>
    <row r="20" spans="1:9" ht="45" customHeight="1" x14ac:dyDescent="0.4">
      <c r="A20" s="105"/>
      <c r="B20" s="143" t="s">
        <v>505</v>
      </c>
      <c r="C20" s="143"/>
      <c r="D20" s="143"/>
      <c r="E20" s="143"/>
      <c r="F20" s="143"/>
    </row>
    <row r="21" spans="1:9" x14ac:dyDescent="0.4">
      <c r="A21" s="105"/>
      <c r="B21" s="103"/>
      <c r="C21" s="103"/>
      <c r="D21" s="103"/>
      <c r="E21" s="103"/>
      <c r="F21" s="103"/>
    </row>
    <row r="22" spans="1:9" ht="27.6" customHeight="1" x14ac:dyDescent="0.4">
      <c r="A22" s="105"/>
      <c r="B22" s="162" t="s">
        <v>506</v>
      </c>
      <c r="C22" s="162"/>
      <c r="D22" s="162"/>
      <c r="E22" s="162"/>
      <c r="F22" s="162"/>
    </row>
    <row r="23" spans="1:9" x14ac:dyDescent="0.4">
      <c r="A23" s="105"/>
      <c r="B23" s="104"/>
      <c r="C23" s="104"/>
      <c r="D23" s="104"/>
      <c r="E23" s="104"/>
      <c r="F23" s="104"/>
    </row>
    <row r="24" spans="1:9" ht="30.6" customHeight="1" x14ac:dyDescent="0.4">
      <c r="A24" s="105"/>
      <c r="B24" s="106"/>
      <c r="C24" s="143" t="s">
        <v>490</v>
      </c>
      <c r="D24" s="143"/>
      <c r="E24" s="143"/>
      <c r="F24" s="143"/>
    </row>
    <row r="25" spans="1:9" x14ac:dyDescent="0.4">
      <c r="A25" s="105"/>
      <c r="B25" s="105"/>
      <c r="C25" s="103"/>
      <c r="D25" s="103"/>
      <c r="E25" s="103"/>
      <c r="F25" s="103"/>
    </row>
    <row r="26" spans="1:9" ht="28.2" customHeight="1" x14ac:dyDescent="0.4">
      <c r="A26" s="105"/>
      <c r="B26" s="106"/>
      <c r="C26" s="143" t="s">
        <v>507</v>
      </c>
      <c r="D26" s="143"/>
      <c r="E26" s="143"/>
      <c r="F26" s="143"/>
    </row>
    <row r="27" spans="1:9" ht="12.6" x14ac:dyDescent="0.4">
      <c r="A27" s="105"/>
      <c r="B27" s="103"/>
      <c r="C27" s="136" t="s">
        <v>508</v>
      </c>
      <c r="D27" s="136"/>
      <c r="E27" s="136"/>
      <c r="F27" s="136"/>
    </row>
    <row r="28" spans="1:9" x14ac:dyDescent="0.4">
      <c r="A28" s="105"/>
      <c r="B28" s="103"/>
      <c r="C28" s="144"/>
      <c r="D28" s="144"/>
      <c r="E28" s="144"/>
      <c r="F28" s="144"/>
    </row>
    <row r="29" spans="1:9" x14ac:dyDescent="0.4">
      <c r="A29" s="105"/>
      <c r="B29" s="103"/>
      <c r="C29" s="103"/>
      <c r="D29" s="103"/>
      <c r="E29" s="103"/>
      <c r="F29" s="103"/>
    </row>
    <row r="30" spans="1:9" ht="27" customHeight="1" x14ac:dyDescent="0.4">
      <c r="A30" s="105"/>
      <c r="B30" s="107"/>
      <c r="C30" s="138" t="s">
        <v>509</v>
      </c>
      <c r="D30" s="139"/>
      <c r="E30" s="139"/>
      <c r="F30" s="139"/>
      <c r="G30" s="108"/>
      <c r="H30" s="109"/>
      <c r="I30" s="110"/>
    </row>
    <row r="31" spans="1:9" x14ac:dyDescent="0.4">
      <c r="A31" s="105"/>
      <c r="B31" s="103"/>
      <c r="C31" s="139"/>
      <c r="D31" s="139"/>
      <c r="E31" s="139"/>
      <c r="F31" s="139"/>
    </row>
    <row r="32" spans="1:9" x14ac:dyDescent="0.4">
      <c r="A32" s="105"/>
      <c r="B32" s="103"/>
      <c r="C32" s="103"/>
      <c r="D32" s="103"/>
      <c r="E32" s="103"/>
      <c r="F32" s="103"/>
    </row>
    <row r="33" spans="1:7" ht="26.4" customHeight="1" x14ac:dyDescent="0.4">
      <c r="B33" s="140"/>
      <c r="C33" s="140"/>
      <c r="E33" s="140"/>
      <c r="F33" s="140"/>
    </row>
    <row r="34" spans="1:7" ht="12.6" customHeight="1" x14ac:dyDescent="0.55000000000000004">
      <c r="A34" s="102"/>
      <c r="B34" s="141" t="s">
        <v>491</v>
      </c>
      <c r="C34" s="141"/>
      <c r="E34" s="146" t="s">
        <v>492</v>
      </c>
      <c r="F34" s="146"/>
    </row>
    <row r="35" spans="1:7" ht="14.7" thickBot="1" x14ac:dyDescent="0.6">
      <c r="A35" s="111"/>
      <c r="B35" s="111"/>
      <c r="C35" s="111"/>
      <c r="D35" s="111"/>
      <c r="E35" s="111"/>
      <c r="F35" s="102"/>
      <c r="G35" s="112"/>
    </row>
    <row r="36" spans="1:7" x14ac:dyDescent="0.4">
      <c r="B36" s="149" t="s">
        <v>510</v>
      </c>
      <c r="C36" s="150"/>
      <c r="D36" s="153" t="s">
        <v>493</v>
      </c>
      <c r="E36" s="155" t="s">
        <v>511</v>
      </c>
    </row>
    <row r="37" spans="1:7" x14ac:dyDescent="0.4">
      <c r="B37" s="151"/>
      <c r="C37" s="152"/>
      <c r="D37" s="154"/>
      <c r="E37" s="156"/>
    </row>
    <row r="38" spans="1:7" ht="43.2" x14ac:dyDescent="0.4">
      <c r="B38" s="157" t="s">
        <v>494</v>
      </c>
      <c r="C38" s="158"/>
      <c r="D38" s="113">
        <v>1503</v>
      </c>
      <c r="E38" s="114" t="s">
        <v>495</v>
      </c>
    </row>
    <row r="39" spans="1:7" ht="14.7" thickBot="1" x14ac:dyDescent="0.45">
      <c r="B39" s="159" t="s">
        <v>496</v>
      </c>
      <c r="C39" s="160"/>
      <c r="D39" s="115">
        <v>1506</v>
      </c>
      <c r="E39" s="116" t="s">
        <v>512</v>
      </c>
    </row>
    <row r="41" spans="1:7" ht="14.4" x14ac:dyDescent="0.55000000000000004">
      <c r="A41" s="102"/>
      <c r="B41" s="117"/>
      <c r="C41" s="117"/>
      <c r="E41" s="117"/>
      <c r="F41" s="117"/>
    </row>
    <row r="42" spans="1:7" ht="15.6" customHeight="1" x14ac:dyDescent="0.5">
      <c r="A42" s="161" t="s">
        <v>513</v>
      </c>
      <c r="B42" s="161"/>
      <c r="C42" s="161"/>
      <c r="D42" s="161"/>
      <c r="E42" s="161"/>
      <c r="F42" s="161"/>
    </row>
    <row r="43" spans="1:7" ht="42.6" customHeight="1" x14ac:dyDescent="0.55000000000000004">
      <c r="A43" s="102"/>
      <c r="B43" s="148" t="s">
        <v>514</v>
      </c>
      <c r="C43" s="148"/>
      <c r="D43" s="148"/>
      <c r="E43" s="148"/>
      <c r="F43" s="148"/>
    </row>
    <row r="44" spans="1:7" ht="34.200000000000003" customHeight="1" x14ac:dyDescent="0.55000000000000004">
      <c r="A44" s="102"/>
      <c r="B44" s="162" t="s">
        <v>506</v>
      </c>
      <c r="C44" s="162"/>
      <c r="D44" s="162"/>
      <c r="E44" s="162"/>
      <c r="F44" s="162"/>
    </row>
    <row r="45" spans="1:7" ht="14.4" x14ac:dyDescent="0.55000000000000004">
      <c r="A45" s="102"/>
      <c r="B45" s="118"/>
      <c r="C45" s="118"/>
      <c r="D45" s="118"/>
      <c r="E45" s="118"/>
      <c r="F45" s="118"/>
    </row>
    <row r="46" spans="1:7" ht="27" customHeight="1" x14ac:dyDescent="0.4">
      <c r="A46" s="105"/>
      <c r="B46" s="106"/>
      <c r="C46" s="143" t="s">
        <v>515</v>
      </c>
      <c r="D46" s="143"/>
      <c r="E46" s="143"/>
      <c r="F46" s="143"/>
    </row>
    <row r="47" spans="1:7" x14ac:dyDescent="0.4">
      <c r="A47" s="105"/>
      <c r="B47" s="105"/>
      <c r="C47" s="103"/>
      <c r="D47" s="103"/>
      <c r="E47" s="103"/>
      <c r="F47" s="103"/>
    </row>
    <row r="48" spans="1:7" ht="28.2" customHeight="1" x14ac:dyDescent="0.4">
      <c r="A48" s="105"/>
      <c r="B48" s="106"/>
      <c r="C48" s="143" t="s">
        <v>516</v>
      </c>
      <c r="D48" s="143"/>
      <c r="E48" s="143"/>
      <c r="F48" s="143"/>
    </row>
    <row r="49" spans="1:8" ht="12.6" x14ac:dyDescent="0.4">
      <c r="A49" s="105"/>
      <c r="B49" s="103"/>
      <c r="C49" s="136" t="s">
        <v>508</v>
      </c>
      <c r="D49" s="136"/>
      <c r="E49" s="136"/>
      <c r="F49" s="136"/>
    </row>
    <row r="50" spans="1:8" x14ac:dyDescent="0.4">
      <c r="A50" s="105"/>
      <c r="B50" s="103"/>
      <c r="C50" s="144"/>
      <c r="D50" s="144"/>
      <c r="E50" s="144"/>
      <c r="F50" s="144"/>
    </row>
    <row r="51" spans="1:8" x14ac:dyDescent="0.4">
      <c r="A51" s="105"/>
      <c r="B51" s="103"/>
      <c r="C51" s="103"/>
      <c r="D51" s="103"/>
      <c r="E51" s="103"/>
      <c r="F51" s="103"/>
    </row>
    <row r="52" spans="1:8" ht="30.6" customHeight="1" x14ac:dyDescent="0.4">
      <c r="A52" s="105"/>
      <c r="B52" s="107"/>
      <c r="C52" s="138" t="s">
        <v>517</v>
      </c>
      <c r="D52" s="139"/>
      <c r="E52" s="139"/>
      <c r="F52" s="139"/>
      <c r="G52" s="139"/>
      <c r="H52" s="139"/>
    </row>
    <row r="53" spans="1:8" ht="27.6" customHeight="1" x14ac:dyDescent="0.55000000000000004">
      <c r="A53" s="102"/>
      <c r="B53" s="145"/>
      <c r="C53" s="145"/>
      <c r="E53" s="140"/>
      <c r="F53" s="140"/>
    </row>
    <row r="54" spans="1:8" ht="14.4" x14ac:dyDescent="0.55000000000000004">
      <c r="A54" s="102"/>
      <c r="B54" s="141" t="s">
        <v>491</v>
      </c>
      <c r="C54" s="141"/>
      <c r="E54" s="146" t="s">
        <v>492</v>
      </c>
      <c r="F54" s="146"/>
    </row>
    <row r="55" spans="1:8" ht="14.4" x14ac:dyDescent="0.55000000000000004">
      <c r="A55" s="111"/>
      <c r="B55" s="111"/>
      <c r="C55" s="111"/>
      <c r="D55" s="111"/>
      <c r="E55" s="111"/>
      <c r="F55" s="102"/>
      <c r="G55" s="112"/>
    </row>
    <row r="56" spans="1:8" ht="14.4" x14ac:dyDescent="0.55000000000000004">
      <c r="A56" s="111"/>
      <c r="B56" s="111"/>
      <c r="C56" s="111"/>
      <c r="D56" s="111"/>
      <c r="E56" s="111"/>
      <c r="F56" s="102"/>
      <c r="G56" s="112"/>
    </row>
    <row r="57" spans="1:8" ht="14.4" x14ac:dyDescent="0.55000000000000004">
      <c r="A57" s="111"/>
      <c r="B57" s="111"/>
      <c r="C57" s="111"/>
      <c r="D57" s="111"/>
      <c r="E57" s="111"/>
      <c r="F57" s="102"/>
      <c r="G57" s="112"/>
    </row>
    <row r="58" spans="1:8" ht="14.4" x14ac:dyDescent="0.55000000000000004">
      <c r="A58" s="111"/>
      <c r="B58" s="111"/>
      <c r="C58" s="111"/>
      <c r="D58" s="111"/>
      <c r="E58" s="111"/>
      <c r="F58" s="102"/>
      <c r="G58" s="112"/>
    </row>
    <row r="59" spans="1:8" ht="15" x14ac:dyDescent="0.5">
      <c r="A59" s="147" t="s">
        <v>518</v>
      </c>
      <c r="B59" s="147"/>
      <c r="C59" s="147"/>
      <c r="D59" s="147"/>
      <c r="E59" s="147"/>
      <c r="F59" s="147"/>
      <c r="G59" s="112"/>
    </row>
    <row r="60" spans="1:8" ht="36.6" customHeight="1" x14ac:dyDescent="0.55000000000000004">
      <c r="A60" s="119"/>
      <c r="B60" s="148" t="s">
        <v>519</v>
      </c>
      <c r="C60" s="148"/>
      <c r="D60" s="148"/>
      <c r="E60" s="148"/>
      <c r="F60" s="148"/>
      <c r="G60" s="112"/>
    </row>
    <row r="61" spans="1:8" ht="20.399999999999999" customHeight="1" x14ac:dyDescent="0.55000000000000004">
      <c r="A61" s="119"/>
      <c r="B61" s="120" t="s">
        <v>506</v>
      </c>
      <c r="C61" s="121"/>
      <c r="D61" s="121"/>
      <c r="E61" s="121"/>
      <c r="F61" s="121"/>
      <c r="G61" s="112"/>
    </row>
    <row r="62" spans="1:8" ht="14.4" x14ac:dyDescent="0.55000000000000004">
      <c r="A62" s="119"/>
      <c r="B62" s="118"/>
      <c r="C62" s="118"/>
      <c r="D62" s="118"/>
      <c r="E62" s="118"/>
      <c r="F62" s="118"/>
    </row>
    <row r="63" spans="1:8" ht="32.4" customHeight="1" x14ac:dyDescent="0.4">
      <c r="A63" s="122"/>
      <c r="B63" s="107"/>
      <c r="C63" s="138" t="s">
        <v>520</v>
      </c>
      <c r="D63" s="139"/>
      <c r="E63" s="139"/>
      <c r="F63" s="139"/>
    </row>
    <row r="64" spans="1:8" x14ac:dyDescent="0.4">
      <c r="A64" s="122"/>
      <c r="B64" s="122"/>
      <c r="C64" s="123"/>
      <c r="D64" s="123"/>
      <c r="E64" s="123"/>
      <c r="F64" s="123"/>
    </row>
    <row r="65" spans="1:8" ht="30" customHeight="1" x14ac:dyDescent="0.4">
      <c r="A65" s="122"/>
      <c r="B65" s="107"/>
      <c r="C65" s="138" t="s">
        <v>521</v>
      </c>
      <c r="D65" s="139"/>
      <c r="E65" s="139"/>
      <c r="F65" s="139"/>
    </row>
    <row r="66" spans="1:8" ht="12.6" x14ac:dyDescent="0.4">
      <c r="A66" s="122"/>
      <c r="B66" s="123"/>
      <c r="C66" s="136" t="s">
        <v>508</v>
      </c>
      <c r="D66" s="136"/>
      <c r="E66" s="136"/>
      <c r="F66" s="136"/>
    </row>
    <row r="67" spans="1:8" x14ac:dyDescent="0.4">
      <c r="A67" s="122"/>
      <c r="B67" s="123"/>
      <c r="C67" s="137"/>
      <c r="D67" s="137"/>
      <c r="E67" s="137"/>
      <c r="F67" s="137"/>
    </row>
    <row r="68" spans="1:8" x14ac:dyDescent="0.4">
      <c r="A68" s="122"/>
      <c r="B68" s="123"/>
      <c r="C68" s="123"/>
      <c r="D68" s="123"/>
      <c r="E68" s="123"/>
      <c r="F68" s="123"/>
      <c r="G68" s="123"/>
    </row>
    <row r="69" spans="1:8" ht="30.6" customHeight="1" x14ac:dyDescent="0.4">
      <c r="A69" s="122"/>
      <c r="B69" s="107"/>
      <c r="C69" s="138" t="s">
        <v>522</v>
      </c>
      <c r="D69" s="139"/>
      <c r="E69" s="139"/>
      <c r="F69" s="139"/>
      <c r="G69" s="139"/>
      <c r="H69" s="139"/>
    </row>
    <row r="70" spans="1:8" x14ac:dyDescent="0.4">
      <c r="A70" s="122"/>
      <c r="B70" s="123"/>
      <c r="D70" s="123"/>
      <c r="E70" s="123"/>
      <c r="F70" s="123"/>
    </row>
    <row r="71" spans="1:8" x14ac:dyDescent="0.4">
      <c r="A71" s="122"/>
      <c r="B71" s="123"/>
      <c r="C71" s="123"/>
      <c r="D71" s="123"/>
      <c r="E71" s="123"/>
      <c r="F71" s="123"/>
    </row>
    <row r="72" spans="1:8" ht="25.2" customHeight="1" x14ac:dyDescent="0.55000000000000004">
      <c r="A72" s="119"/>
      <c r="B72" s="140"/>
      <c r="C72" s="140"/>
      <c r="E72" s="140"/>
      <c r="F72" s="140"/>
    </row>
    <row r="73" spans="1:8" x14ac:dyDescent="0.4">
      <c r="A73" s="111"/>
      <c r="B73" s="141" t="s">
        <v>491</v>
      </c>
      <c r="C73" s="141"/>
      <c r="E73" s="142" t="s">
        <v>492</v>
      </c>
      <c r="F73" s="142"/>
    </row>
    <row r="74" spans="1:8" ht="14.4" x14ac:dyDescent="0.55000000000000004">
      <c r="A74" s="111"/>
      <c r="B74" s="111"/>
      <c r="C74" s="111"/>
      <c r="D74" s="111"/>
      <c r="E74" s="111"/>
      <c r="F74" s="102"/>
      <c r="G74" s="112"/>
    </row>
    <row r="75" spans="1:8" ht="14.4" x14ac:dyDescent="0.55000000000000004">
      <c r="A75" s="111"/>
      <c r="B75" s="111"/>
      <c r="C75" s="111"/>
      <c r="D75" s="111"/>
      <c r="E75" s="111"/>
      <c r="F75" s="102"/>
      <c r="G75" s="112"/>
    </row>
    <row r="76" spans="1:8" ht="14.4" x14ac:dyDescent="0.55000000000000004">
      <c r="A76" s="111"/>
      <c r="B76" s="111"/>
      <c r="C76" s="111"/>
      <c r="D76" s="111"/>
      <c r="E76" s="111"/>
      <c r="F76" s="102"/>
      <c r="G76" s="112"/>
    </row>
    <row r="77" spans="1:8" ht="14.4" x14ac:dyDescent="0.55000000000000004">
      <c r="A77" s="111"/>
      <c r="B77" s="111"/>
      <c r="C77" s="111"/>
      <c r="D77" s="111"/>
      <c r="E77" s="111"/>
      <c r="F77" s="102"/>
      <c r="G77" s="112"/>
    </row>
    <row r="78" spans="1:8" ht="28.2" customHeight="1" x14ac:dyDescent="0.4">
      <c r="A78" s="127" t="s">
        <v>497</v>
      </c>
      <c r="B78" s="128"/>
      <c r="C78" s="128"/>
      <c r="D78" s="128"/>
      <c r="E78" s="128"/>
      <c r="F78" s="129"/>
      <c r="G78" s="112"/>
    </row>
    <row r="79" spans="1:8" x14ac:dyDescent="0.4">
      <c r="A79" s="130" t="s">
        <v>498</v>
      </c>
      <c r="B79" s="131"/>
      <c r="C79" s="131"/>
      <c r="D79" s="131"/>
      <c r="E79" s="131"/>
      <c r="F79" s="132"/>
    </row>
    <row r="80" spans="1:8" x14ac:dyDescent="0.4">
      <c r="A80" s="133" t="s">
        <v>499</v>
      </c>
      <c r="B80" s="134"/>
      <c r="C80" s="134"/>
      <c r="D80" s="134"/>
      <c r="E80" s="134"/>
      <c r="F80" s="135"/>
    </row>
    <row r="81" spans="1:6" x14ac:dyDescent="0.4">
      <c r="A81" s="124"/>
      <c r="B81" s="118"/>
      <c r="C81" s="118"/>
      <c r="D81" s="118"/>
      <c r="E81" s="118"/>
      <c r="F81" s="118"/>
    </row>
    <row r="82" spans="1:6" x14ac:dyDescent="0.4">
      <c r="A82" s="124"/>
      <c r="B82" s="118"/>
      <c r="C82" s="118"/>
      <c r="D82" s="118"/>
      <c r="E82" s="118"/>
      <c r="F82" s="118"/>
    </row>
    <row r="83" spans="1:6" x14ac:dyDescent="0.4">
      <c r="A83" s="124"/>
      <c r="B83" s="118"/>
      <c r="C83" s="118"/>
      <c r="D83" s="118"/>
      <c r="E83" s="118"/>
      <c r="F83" s="118"/>
    </row>
    <row r="84" spans="1:6" x14ac:dyDescent="0.4">
      <c r="A84" s="125"/>
      <c r="F84" s="126"/>
    </row>
    <row r="85" spans="1:6" x14ac:dyDescent="0.4">
      <c r="A85" s="125"/>
    </row>
  </sheetData>
  <mergeCells count="59">
    <mergeCell ref="A15:B15"/>
    <mergeCell ref="C15:F15"/>
    <mergeCell ref="A3:F3"/>
    <mergeCell ref="A4:F4"/>
    <mergeCell ref="A7:B7"/>
    <mergeCell ref="C7:F7"/>
    <mergeCell ref="A8:B8"/>
    <mergeCell ref="C8:F8"/>
    <mergeCell ref="A9:B9"/>
    <mergeCell ref="C9:F9"/>
    <mergeCell ref="A13:B13"/>
    <mergeCell ref="C13:F13"/>
    <mergeCell ref="A14:B14"/>
    <mergeCell ref="C31:F31"/>
    <mergeCell ref="A16:B16"/>
    <mergeCell ref="C16:F16"/>
    <mergeCell ref="A19:F19"/>
    <mergeCell ref="B20:F20"/>
    <mergeCell ref="B22:F22"/>
    <mergeCell ref="C24:F24"/>
    <mergeCell ref="C26:F26"/>
    <mergeCell ref="C27:F27"/>
    <mergeCell ref="C28:F28"/>
    <mergeCell ref="C30:F30"/>
    <mergeCell ref="C46:F46"/>
    <mergeCell ref="B33:C33"/>
    <mergeCell ref="E33:F33"/>
    <mergeCell ref="B34:C34"/>
    <mergeCell ref="E34:F34"/>
    <mergeCell ref="B36:C37"/>
    <mergeCell ref="D36:D37"/>
    <mergeCell ref="E36:E37"/>
    <mergeCell ref="B38:C38"/>
    <mergeCell ref="B39:C39"/>
    <mergeCell ref="A42:F42"/>
    <mergeCell ref="B43:F43"/>
    <mergeCell ref="B44:F44"/>
    <mergeCell ref="C65:F65"/>
    <mergeCell ref="C48:F48"/>
    <mergeCell ref="C49:F49"/>
    <mergeCell ref="C50:F50"/>
    <mergeCell ref="C52:H52"/>
    <mergeCell ref="B53:C53"/>
    <mergeCell ref="E53:F53"/>
    <mergeCell ref="B54:C54"/>
    <mergeCell ref="E54:F54"/>
    <mergeCell ref="A59:F59"/>
    <mergeCell ref="B60:F60"/>
    <mergeCell ref="C63:F63"/>
    <mergeCell ref="A78:F78"/>
    <mergeCell ref="A79:F79"/>
    <mergeCell ref="A80:F80"/>
    <mergeCell ref="C66:F66"/>
    <mergeCell ref="C67:F67"/>
    <mergeCell ref="C69:H69"/>
    <mergeCell ref="B72:C72"/>
    <mergeCell ref="E72:F72"/>
    <mergeCell ref="B73:C73"/>
    <mergeCell ref="E73:F7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0"/>
  <sheetViews>
    <sheetView showGridLines="0" zoomScale="130" zoomScaleNormal="130" workbookViewId="0"/>
  </sheetViews>
  <sheetFormatPr defaultColWidth="9.265625" defaultRowHeight="10.199999999999999" x14ac:dyDescent="0.35"/>
  <cols>
    <col min="1" max="3" width="3.73046875" customWidth="1"/>
    <col min="4" max="4" width="17.3984375" customWidth="1"/>
    <col min="5" max="5" width="70.73046875" customWidth="1"/>
    <col min="6" max="6" width="16.73046875" customWidth="1"/>
    <col min="7" max="7" width="6.3984375" customWidth="1"/>
    <col min="8" max="8" width="17.265625" customWidth="1"/>
    <col min="9" max="9" width="4.73046875" customWidth="1"/>
    <col min="10" max="10" width="16.3984375" customWidth="1"/>
    <col min="11" max="11" width="6.265625" customWidth="1"/>
    <col min="12" max="12" width="17.1328125" customWidth="1"/>
    <col min="13" max="13" width="4.73046875" customWidth="1"/>
    <col min="14" max="14" width="17.265625" customWidth="1"/>
    <col min="15" max="15" width="4.73046875" customWidth="1"/>
    <col min="16" max="16" width="12.73046875" customWidth="1"/>
    <col min="17" max="17" width="4.73046875" customWidth="1"/>
    <col min="18" max="18" width="12.73046875" customWidth="1"/>
  </cols>
  <sheetData>
    <row r="1" spans="1:14" x14ac:dyDescent="0.35">
      <c r="A1" s="17" t="s">
        <v>0</v>
      </c>
      <c r="B1" s="17"/>
    </row>
    <row r="2" spans="1:14" x14ac:dyDescent="0.35">
      <c r="A2" s="17"/>
      <c r="B2" s="17"/>
    </row>
    <row r="3" spans="1:14" ht="12.3" x14ac:dyDescent="0.35">
      <c r="A3" s="20" t="s">
        <v>1</v>
      </c>
      <c r="B3" s="2"/>
    </row>
    <row r="5" spans="1:14" ht="10.5" x14ac:dyDescent="0.35">
      <c r="A5" s="15" t="s">
        <v>2</v>
      </c>
      <c r="B5" s="15"/>
    </row>
    <row r="7" spans="1:14" ht="12.3" x14ac:dyDescent="0.35">
      <c r="A7" s="2" t="s">
        <v>3</v>
      </c>
      <c r="B7" s="2"/>
    </row>
    <row r="8" spans="1:14" ht="56.25" customHeight="1" x14ac:dyDescent="0.35">
      <c r="G8" s="171" t="s">
        <v>4</v>
      </c>
      <c r="H8" s="171"/>
      <c r="I8" s="171" t="s">
        <v>5</v>
      </c>
      <c r="J8" s="171"/>
    </row>
    <row r="9" spans="1:14" x14ac:dyDescent="0.35">
      <c r="B9" s="29" t="s">
        <v>6</v>
      </c>
      <c r="C9" s="18"/>
      <c r="D9" s="18"/>
      <c r="E9" s="18"/>
      <c r="F9" s="18"/>
      <c r="G9" s="18"/>
      <c r="H9" s="18"/>
      <c r="I9" s="18"/>
      <c r="J9" s="32"/>
    </row>
    <row r="10" spans="1:14" x14ac:dyDescent="0.35">
      <c r="B10" s="26"/>
      <c r="C10" s="18" t="s">
        <v>7</v>
      </c>
      <c r="D10" s="18"/>
      <c r="E10" s="18"/>
      <c r="F10" s="32"/>
      <c r="G10" s="1">
        <v>1101</v>
      </c>
      <c r="H10" s="34"/>
      <c r="I10" s="1">
        <v>1108</v>
      </c>
      <c r="J10" s="23"/>
      <c r="L10" s="24"/>
    </row>
    <row r="11" spans="1:14" x14ac:dyDescent="0.35">
      <c r="B11" s="4"/>
      <c r="C11" s="18" t="s">
        <v>8</v>
      </c>
      <c r="D11" s="18"/>
      <c r="E11" s="18"/>
      <c r="F11" s="32"/>
      <c r="G11" s="1">
        <v>1102</v>
      </c>
      <c r="H11" s="34"/>
      <c r="I11" s="1">
        <v>1109</v>
      </c>
      <c r="J11" s="23"/>
    </row>
    <row r="12" spans="1:14" x14ac:dyDescent="0.35">
      <c r="B12" s="4"/>
      <c r="C12" s="18" t="s">
        <v>9</v>
      </c>
      <c r="D12" s="18"/>
      <c r="E12" s="18"/>
      <c r="F12" s="32"/>
      <c r="G12" s="1">
        <v>1103</v>
      </c>
      <c r="H12" s="23"/>
      <c r="I12" s="1">
        <v>1110</v>
      </c>
      <c r="J12" s="23"/>
      <c r="L12" s="24"/>
    </row>
    <row r="13" spans="1:14" x14ac:dyDescent="0.35">
      <c r="B13" s="4"/>
      <c r="C13" s="18" t="s">
        <v>10</v>
      </c>
      <c r="D13" s="18"/>
      <c r="E13" s="18"/>
      <c r="F13" s="32"/>
      <c r="G13" s="19"/>
      <c r="H13" s="33"/>
      <c r="I13" s="1">
        <v>1112</v>
      </c>
      <c r="J13" s="23"/>
      <c r="K13" s="24"/>
      <c r="N13" s="24"/>
    </row>
    <row r="14" spans="1:14" x14ac:dyDescent="0.35">
      <c r="B14" s="4"/>
      <c r="C14" s="18" t="s">
        <v>11</v>
      </c>
      <c r="D14" s="18"/>
      <c r="E14" s="18"/>
      <c r="F14" s="32"/>
      <c r="G14" s="19"/>
      <c r="H14" s="33"/>
      <c r="I14" s="1">
        <v>1113</v>
      </c>
      <c r="J14" s="23"/>
      <c r="N14" s="24"/>
    </row>
    <row r="15" spans="1:14" x14ac:dyDescent="0.35">
      <c r="B15" s="4"/>
      <c r="C15" s="18" t="s">
        <v>12</v>
      </c>
      <c r="D15" s="18"/>
      <c r="E15" s="18"/>
      <c r="F15" s="32"/>
      <c r="G15" s="19"/>
      <c r="H15" s="33"/>
      <c r="I15" s="1">
        <v>1114</v>
      </c>
      <c r="J15" s="23"/>
    </row>
    <row r="16" spans="1:14" x14ac:dyDescent="0.35">
      <c r="B16" s="4"/>
      <c r="C16" s="59" t="s">
        <v>13</v>
      </c>
      <c r="D16" s="18"/>
      <c r="E16" s="18"/>
      <c r="F16" s="32"/>
      <c r="G16" s="1">
        <v>1104</v>
      </c>
      <c r="H16" s="60"/>
      <c r="I16" s="69">
        <v>1115</v>
      </c>
      <c r="J16" s="61"/>
      <c r="L16" s="24"/>
    </row>
    <row r="17" spans="2:16" x14ac:dyDescent="0.35">
      <c r="B17" s="4"/>
      <c r="C17" s="71" t="s">
        <v>14</v>
      </c>
      <c r="D17" s="71"/>
      <c r="E17" s="71"/>
      <c r="F17" s="73"/>
      <c r="G17" s="69">
        <v>1106</v>
      </c>
      <c r="H17" s="23"/>
      <c r="I17" s="69">
        <v>1117</v>
      </c>
      <c r="J17" s="23"/>
    </row>
    <row r="18" spans="2:16" ht="10.5" x14ac:dyDescent="0.35">
      <c r="B18" s="4"/>
      <c r="C18" s="30" t="s">
        <v>15</v>
      </c>
      <c r="D18" s="8"/>
      <c r="E18" s="8"/>
      <c r="F18" s="57"/>
      <c r="G18" s="1">
        <v>1107</v>
      </c>
      <c r="H18" s="25">
        <f>DPA_1101-DPA_1102-DPA_1103-DPA_1104-DPA_1106</f>
        <v>0</v>
      </c>
      <c r="I18" s="1">
        <v>1118</v>
      </c>
      <c r="J18" s="25">
        <f>DPA_1108-DPA_1109-DPA_1110-DPA_1112-DPA_1113-DPA_1114-DPA_1115-DPA_1117</f>
        <v>0</v>
      </c>
      <c r="L18" s="24"/>
    </row>
    <row r="19" spans="2:16" ht="11.25" customHeight="1" x14ac:dyDescent="0.35">
      <c r="B19" s="5"/>
      <c r="C19" s="31" t="s">
        <v>16</v>
      </c>
      <c r="D19" s="68"/>
      <c r="E19" s="18"/>
      <c r="F19" s="21"/>
      <c r="G19" s="19"/>
      <c r="H19" s="19"/>
      <c r="I19" s="69">
        <v>1119</v>
      </c>
      <c r="J19" s="22"/>
    </row>
    <row r="20" spans="2:16" x14ac:dyDescent="0.35">
      <c r="C20" s="67"/>
      <c r="D20" s="67"/>
      <c r="J20" s="66"/>
    </row>
    <row r="22" spans="2:16" x14ac:dyDescent="0.35">
      <c r="B22" s="31" t="s">
        <v>17</v>
      </c>
      <c r="C22" s="18"/>
      <c r="D22" s="18"/>
      <c r="E22" s="18"/>
      <c r="F22" s="18"/>
      <c r="G22" s="18"/>
      <c r="H22" s="32"/>
    </row>
    <row r="23" spans="2:16" x14ac:dyDescent="0.35">
      <c r="B23" s="4"/>
      <c r="C23" s="9" t="s">
        <v>18</v>
      </c>
      <c r="D23" s="6"/>
      <c r="E23" s="6"/>
      <c r="F23" s="55" t="s">
        <v>19</v>
      </c>
      <c r="G23" s="1">
        <v>1201</v>
      </c>
      <c r="H23" s="22">
        <f>DPA_2110</f>
        <v>0</v>
      </c>
    </row>
    <row r="24" spans="2:16" x14ac:dyDescent="0.35">
      <c r="B24" s="4"/>
      <c r="C24" s="31" t="s">
        <v>20</v>
      </c>
      <c r="D24" s="18"/>
      <c r="E24" s="18"/>
      <c r="F24" s="58" t="s">
        <v>21</v>
      </c>
      <c r="G24" s="1">
        <v>1202</v>
      </c>
      <c r="H24" s="22">
        <f>DPA_2129</f>
        <v>0</v>
      </c>
    </row>
    <row r="25" spans="2:16" x14ac:dyDescent="0.35">
      <c r="B25" s="4"/>
      <c r="C25" s="31" t="s">
        <v>22</v>
      </c>
      <c r="D25" s="18"/>
      <c r="E25" s="18"/>
      <c r="F25" s="18"/>
      <c r="G25" s="1">
        <v>1203</v>
      </c>
      <c r="H25" s="22"/>
    </row>
    <row r="26" spans="2:16" x14ac:dyDescent="0.35">
      <c r="B26" s="4"/>
      <c r="C26" s="31" t="s">
        <v>23</v>
      </c>
      <c r="D26" s="18"/>
      <c r="E26" s="18"/>
      <c r="F26" s="18"/>
      <c r="G26" s="1">
        <v>1204</v>
      </c>
      <c r="H26" s="22"/>
    </row>
    <row r="27" spans="2:16" x14ac:dyDescent="0.35">
      <c r="B27" s="4"/>
      <c r="C27" s="62" t="s">
        <v>24</v>
      </c>
      <c r="D27" s="18"/>
      <c r="E27" s="18"/>
      <c r="F27" s="18"/>
      <c r="G27" s="1">
        <v>1205</v>
      </c>
      <c r="H27" s="22"/>
    </row>
    <row r="28" spans="2:16" x14ac:dyDescent="0.35">
      <c r="B28" s="4"/>
      <c r="C28" s="31" t="s">
        <v>25</v>
      </c>
      <c r="E28" s="18"/>
      <c r="F28" s="58" t="s">
        <v>26</v>
      </c>
      <c r="G28" s="1">
        <v>1206</v>
      </c>
      <c r="H28" s="23">
        <f>DPA_2224</f>
        <v>0</v>
      </c>
    </row>
    <row r="29" spans="2:16" ht="10.5" x14ac:dyDescent="0.35">
      <c r="B29" s="5"/>
      <c r="C29" s="16" t="s">
        <v>27</v>
      </c>
      <c r="D29" s="18"/>
      <c r="E29" s="18"/>
      <c r="F29" s="18"/>
      <c r="G29" s="1">
        <v>1207</v>
      </c>
      <c r="H29" s="25">
        <f>DPA_1201+DPA_1202-DPA_1203-DPA_1204+DPA_1205+DPA_1206</f>
        <v>0</v>
      </c>
    </row>
    <row r="31" spans="2:16" ht="56.25" customHeight="1" x14ac:dyDescent="0.35">
      <c r="C31" s="15"/>
      <c r="G31" s="172" t="s">
        <v>28</v>
      </c>
      <c r="H31" s="173"/>
      <c r="I31" s="171" t="s">
        <v>29</v>
      </c>
      <c r="J31" s="171"/>
      <c r="K31" s="171" t="s">
        <v>5</v>
      </c>
      <c r="L31" s="171"/>
      <c r="M31" s="171" t="s">
        <v>30</v>
      </c>
      <c r="N31" s="171"/>
      <c r="O31" s="171" t="s">
        <v>31</v>
      </c>
      <c r="P31" s="171"/>
    </row>
    <row r="32" spans="2:16" x14ac:dyDescent="0.35">
      <c r="B32" s="31" t="s">
        <v>32</v>
      </c>
      <c r="C32" s="18"/>
      <c r="D32" s="18"/>
      <c r="E32" s="18"/>
      <c r="F32" s="18"/>
      <c r="G32" s="18"/>
      <c r="H32" s="18"/>
      <c r="I32" s="18"/>
      <c r="J32" s="18"/>
      <c r="K32" s="18"/>
      <c r="L32" s="18"/>
      <c r="M32" s="18"/>
      <c r="N32" s="18"/>
      <c r="O32" s="8"/>
      <c r="P32" s="32"/>
    </row>
    <row r="33" spans="2:16" x14ac:dyDescent="0.35">
      <c r="B33" s="4"/>
      <c r="C33" s="31" t="s">
        <v>33</v>
      </c>
      <c r="D33" s="18"/>
      <c r="E33" s="18"/>
      <c r="F33" s="18"/>
      <c r="G33" s="1">
        <v>1301</v>
      </c>
      <c r="H33" s="22"/>
      <c r="I33" s="14"/>
      <c r="J33" s="19"/>
      <c r="K33" s="27"/>
      <c r="L33" s="19"/>
      <c r="M33" s="27"/>
      <c r="N33" s="12"/>
      <c r="O33" s="1">
        <v>1311</v>
      </c>
      <c r="P33" s="22"/>
    </row>
    <row r="34" spans="2:16" x14ac:dyDescent="0.35">
      <c r="B34" s="4"/>
      <c r="C34" s="31" t="s">
        <v>34</v>
      </c>
      <c r="D34" s="18"/>
      <c r="E34" s="18"/>
      <c r="F34" s="18"/>
      <c r="G34" s="27"/>
      <c r="H34" s="12"/>
      <c r="I34" s="1">
        <v>1303</v>
      </c>
      <c r="J34" s="23"/>
      <c r="K34" s="10">
        <v>1305</v>
      </c>
      <c r="L34" s="23"/>
      <c r="M34" s="10">
        <v>1307</v>
      </c>
      <c r="N34" s="64"/>
      <c r="O34" s="1">
        <v>1312</v>
      </c>
      <c r="P34" s="23"/>
    </row>
    <row r="35" spans="2:16" x14ac:dyDescent="0.35">
      <c r="B35" s="4"/>
      <c r="C35" s="62" t="s">
        <v>24</v>
      </c>
      <c r="D35" s="18"/>
      <c r="E35" s="18"/>
      <c r="F35" s="18"/>
      <c r="G35" s="1">
        <v>1302</v>
      </c>
      <c r="H35" s="22"/>
      <c r="I35" s="10">
        <v>1304</v>
      </c>
      <c r="J35" s="22"/>
      <c r="K35" s="10">
        <v>1306</v>
      </c>
      <c r="L35" s="22"/>
      <c r="M35" s="10">
        <v>1308</v>
      </c>
      <c r="N35" s="65"/>
      <c r="O35" s="1">
        <v>1313</v>
      </c>
      <c r="P35" s="22"/>
    </row>
    <row r="36" spans="2:16" ht="10.5" x14ac:dyDescent="0.35">
      <c r="B36" s="5"/>
      <c r="C36" s="53" t="s">
        <v>35</v>
      </c>
      <c r="D36" s="8"/>
      <c r="E36" s="8"/>
      <c r="F36" s="8"/>
      <c r="G36" s="19"/>
      <c r="H36" s="13"/>
      <c r="I36" s="13"/>
      <c r="J36" s="13"/>
      <c r="K36" s="13"/>
      <c r="L36" s="13"/>
      <c r="M36" s="10">
        <v>1309</v>
      </c>
      <c r="N36" s="25">
        <f>DPA_1307+DPA_1308</f>
        <v>0</v>
      </c>
      <c r="O36" s="1">
        <v>1314</v>
      </c>
      <c r="P36" s="25">
        <f>DPA_1311+DPA_1312+DPA_1313</f>
        <v>0</v>
      </c>
    </row>
    <row r="37" spans="2:16" x14ac:dyDescent="0.35">
      <c r="B37" s="31"/>
      <c r="C37" s="31" t="s">
        <v>36</v>
      </c>
      <c r="D37" s="18"/>
      <c r="E37" s="18"/>
      <c r="F37" s="32"/>
      <c r="G37" s="13"/>
      <c r="H37" s="19"/>
      <c r="I37" s="19"/>
      <c r="J37" s="19"/>
      <c r="K37" s="19"/>
      <c r="L37" s="19"/>
      <c r="M37" s="1">
        <v>1310</v>
      </c>
      <c r="N37" s="65"/>
      <c r="O37" s="1">
        <v>1315</v>
      </c>
      <c r="P37" s="22"/>
    </row>
    <row r="39" spans="2:16" ht="45" customHeight="1" x14ac:dyDescent="0.35">
      <c r="G39" s="171" t="s">
        <v>37</v>
      </c>
      <c r="H39" s="171"/>
      <c r="I39" s="171" t="s">
        <v>38</v>
      </c>
      <c r="J39" s="171"/>
      <c r="K39" s="171" t="s">
        <v>39</v>
      </c>
      <c r="L39" s="171"/>
    </row>
    <row r="40" spans="2:16" ht="11.25" customHeight="1" x14ac:dyDescent="0.35">
      <c r="B40" s="31" t="s">
        <v>40</v>
      </c>
      <c r="C40" s="18"/>
      <c r="D40" s="18"/>
      <c r="E40" s="18"/>
      <c r="F40" s="18"/>
      <c r="G40" s="18"/>
      <c r="H40" s="18"/>
      <c r="I40" s="18"/>
      <c r="J40" s="18"/>
      <c r="K40" s="18"/>
      <c r="L40" s="32"/>
    </row>
    <row r="41" spans="2:16" x14ac:dyDescent="0.35">
      <c r="B41" s="4"/>
      <c r="C41" s="31" t="s">
        <v>41</v>
      </c>
      <c r="D41" s="18"/>
      <c r="E41" s="18"/>
      <c r="F41" s="32"/>
      <c r="G41" s="1">
        <v>1401</v>
      </c>
      <c r="H41" s="22"/>
      <c r="I41" s="170">
        <v>10</v>
      </c>
      <c r="J41" s="170"/>
      <c r="K41" s="1">
        <v>1416</v>
      </c>
      <c r="L41" s="25">
        <f>DPA_1401*I41/100</f>
        <v>0</v>
      </c>
    </row>
    <row r="42" spans="2:16" s="63" customFormat="1" x14ac:dyDescent="0.35">
      <c r="B42" s="89"/>
      <c r="C42" s="177" t="s">
        <v>42</v>
      </c>
      <c r="D42" s="178"/>
      <c r="E42" s="178"/>
      <c r="F42" s="179"/>
      <c r="G42" s="69">
        <v>1402</v>
      </c>
      <c r="H42" s="81"/>
      <c r="I42" s="174">
        <v>40</v>
      </c>
      <c r="J42" s="174"/>
      <c r="K42" s="69">
        <v>1417</v>
      </c>
      <c r="L42" s="88">
        <f>DPA_1402*I42/100</f>
        <v>0</v>
      </c>
    </row>
    <row r="43" spans="2:16" s="63" customFormat="1" ht="10.199999999999999" customHeight="1" x14ac:dyDescent="0.35">
      <c r="B43" s="89"/>
      <c r="C43" s="180" t="s">
        <v>43</v>
      </c>
      <c r="D43" s="178"/>
      <c r="E43" s="178"/>
      <c r="F43" s="179"/>
      <c r="G43" s="69">
        <v>1404</v>
      </c>
      <c r="H43" s="81"/>
      <c r="I43" s="174">
        <v>10</v>
      </c>
      <c r="J43" s="174"/>
      <c r="K43" s="69">
        <v>1419</v>
      </c>
      <c r="L43" s="88">
        <f>DPA_1404*I43/100</f>
        <v>0</v>
      </c>
    </row>
    <row r="44" spans="2:16" s="63" customFormat="1" x14ac:dyDescent="0.35">
      <c r="B44" s="89"/>
      <c r="C44" s="177" t="s">
        <v>44</v>
      </c>
      <c r="D44" s="178"/>
      <c r="E44" s="178"/>
      <c r="F44" s="179"/>
      <c r="G44" s="69">
        <v>1405</v>
      </c>
      <c r="H44" s="81"/>
      <c r="I44" s="174">
        <v>100</v>
      </c>
      <c r="J44" s="174"/>
      <c r="K44" s="69">
        <v>1420</v>
      </c>
      <c r="L44" s="88">
        <f>DPA_1405*I44/100</f>
        <v>0</v>
      </c>
    </row>
    <row r="45" spans="2:16" s="63" customFormat="1" x14ac:dyDescent="0.35">
      <c r="B45" s="89"/>
      <c r="C45" s="177" t="s">
        <v>45</v>
      </c>
      <c r="D45" s="178"/>
      <c r="E45" s="178"/>
      <c r="F45" s="179"/>
      <c r="G45" s="90">
        <v>1432</v>
      </c>
      <c r="H45" s="81"/>
      <c r="I45" s="175">
        <v>40</v>
      </c>
      <c r="J45" s="176"/>
      <c r="K45" s="90">
        <v>1433</v>
      </c>
      <c r="L45" s="88">
        <f>H45*I45/100</f>
        <v>0</v>
      </c>
    </row>
    <row r="46" spans="2:16" s="63" customFormat="1" x14ac:dyDescent="0.35">
      <c r="B46" s="89"/>
      <c r="C46" s="62" t="s">
        <v>46</v>
      </c>
      <c r="D46" s="71"/>
      <c r="E46" s="71"/>
      <c r="F46" s="73"/>
      <c r="G46" s="90">
        <v>1434</v>
      </c>
      <c r="H46" s="81"/>
      <c r="I46" s="175">
        <v>25</v>
      </c>
      <c r="J46" s="176"/>
      <c r="K46" s="90">
        <v>1435</v>
      </c>
      <c r="L46" s="88">
        <f>H46*I46/100</f>
        <v>0</v>
      </c>
    </row>
    <row r="47" spans="2:16" x14ac:dyDescent="0.35">
      <c r="B47" s="4"/>
      <c r="C47" s="31" t="s">
        <v>47</v>
      </c>
      <c r="D47" s="18"/>
      <c r="E47" s="18"/>
      <c r="F47" s="32"/>
      <c r="G47" s="1">
        <v>1406</v>
      </c>
      <c r="H47" s="80"/>
      <c r="I47" s="170">
        <v>100</v>
      </c>
      <c r="J47" s="170"/>
      <c r="K47" s="1">
        <v>1421</v>
      </c>
      <c r="L47" s="25">
        <f>DPA_1405*I47/100</f>
        <v>0</v>
      </c>
    </row>
    <row r="48" spans="2:16" x14ac:dyDescent="0.35">
      <c r="B48" s="4"/>
      <c r="C48" s="31" t="s">
        <v>48</v>
      </c>
      <c r="D48" s="18"/>
      <c r="E48" s="18"/>
      <c r="F48" s="32"/>
      <c r="G48" s="1">
        <v>1407</v>
      </c>
      <c r="H48" s="22"/>
      <c r="I48" s="170">
        <v>100</v>
      </c>
      <c r="J48" s="170"/>
      <c r="K48" s="1">
        <v>1422</v>
      </c>
      <c r="L48" s="25">
        <f>DPA_1405*I48/100</f>
        <v>0</v>
      </c>
    </row>
    <row r="49" spans="2:12" x14ac:dyDescent="0.35">
      <c r="B49" s="4"/>
      <c r="C49" s="31" t="s">
        <v>49</v>
      </c>
      <c r="D49" s="18"/>
      <c r="E49" s="18"/>
      <c r="F49" s="32"/>
      <c r="G49" s="1">
        <v>1408</v>
      </c>
      <c r="H49" s="22"/>
      <c r="I49" s="170">
        <v>100</v>
      </c>
      <c r="J49" s="170"/>
      <c r="K49" s="1">
        <v>1423</v>
      </c>
      <c r="L49" s="25">
        <f>DPA_1408*I49/100</f>
        <v>0</v>
      </c>
    </row>
    <row r="50" spans="2:12" x14ac:dyDescent="0.35">
      <c r="B50" s="4"/>
      <c r="C50" s="31" t="s">
        <v>50</v>
      </c>
      <c r="D50" s="18"/>
      <c r="E50" s="18"/>
      <c r="F50" s="32"/>
      <c r="G50" s="1">
        <v>1409</v>
      </c>
      <c r="H50" s="22"/>
      <c r="I50" s="170">
        <v>100</v>
      </c>
      <c r="J50" s="170"/>
      <c r="K50" s="1">
        <v>1424</v>
      </c>
      <c r="L50" s="25">
        <f>DPA_1409*I50/100</f>
        <v>0</v>
      </c>
    </row>
    <row r="51" spans="2:12" x14ac:dyDescent="0.35">
      <c r="B51" s="4"/>
      <c r="C51" s="31" t="s">
        <v>51</v>
      </c>
      <c r="D51" s="18"/>
      <c r="E51" s="18"/>
      <c r="F51" s="32"/>
      <c r="G51" s="1">
        <v>1410</v>
      </c>
      <c r="H51" s="22"/>
      <c r="I51" s="170">
        <v>100</v>
      </c>
      <c r="J51" s="170"/>
      <c r="K51" s="1">
        <v>1425</v>
      </c>
      <c r="L51" s="25">
        <f>DPA_1410*I51/100</f>
        <v>0</v>
      </c>
    </row>
    <row r="52" spans="2:12" x14ac:dyDescent="0.35">
      <c r="B52" s="4"/>
      <c r="C52" s="31" t="s">
        <v>52</v>
      </c>
      <c r="D52" s="18"/>
      <c r="E52" s="18"/>
      <c r="F52" s="32"/>
      <c r="G52" s="1">
        <v>1411</v>
      </c>
      <c r="H52" s="22"/>
      <c r="I52" s="170">
        <v>50</v>
      </c>
      <c r="J52" s="170"/>
      <c r="K52" s="1">
        <v>1426</v>
      </c>
      <c r="L52" s="25">
        <f>DPA_1411*I52/100</f>
        <v>0</v>
      </c>
    </row>
    <row r="53" spans="2:12" s="63" customFormat="1" x14ac:dyDescent="0.35">
      <c r="B53" s="89"/>
      <c r="C53" s="177" t="s">
        <v>53</v>
      </c>
      <c r="D53" s="178"/>
      <c r="E53" s="178"/>
      <c r="F53" s="179"/>
      <c r="G53" s="69">
        <v>1412</v>
      </c>
      <c r="H53" s="81"/>
      <c r="I53" s="174">
        <v>50</v>
      </c>
      <c r="J53" s="174"/>
      <c r="K53" s="69">
        <v>1427</v>
      </c>
      <c r="L53" s="88">
        <f>DPA_1412*I53/100</f>
        <v>0</v>
      </c>
    </row>
    <row r="54" spans="2:12" s="63" customFormat="1" x14ac:dyDescent="0.35">
      <c r="B54" s="89"/>
      <c r="C54" s="62" t="s">
        <v>54</v>
      </c>
      <c r="D54" s="71"/>
      <c r="E54" s="71"/>
      <c r="F54" s="73"/>
      <c r="G54" s="69">
        <v>1413</v>
      </c>
      <c r="H54" s="81"/>
      <c r="I54" s="174">
        <v>20</v>
      </c>
      <c r="J54" s="174"/>
      <c r="K54" s="69">
        <v>1428</v>
      </c>
      <c r="L54" s="88">
        <f>DPA_1413*I54/100</f>
        <v>0</v>
      </c>
    </row>
    <row r="55" spans="2:12" s="63" customFormat="1" x14ac:dyDescent="0.35">
      <c r="B55" s="89"/>
      <c r="C55" s="177" t="s">
        <v>55</v>
      </c>
      <c r="D55" s="178"/>
      <c r="E55" s="178"/>
      <c r="F55" s="179"/>
      <c r="G55" s="69">
        <v>1414</v>
      </c>
      <c r="H55" s="81"/>
      <c r="I55" s="181">
        <v>100</v>
      </c>
      <c r="J55" s="181"/>
      <c r="K55" s="69">
        <v>1429</v>
      </c>
      <c r="L55" s="88">
        <f>DPA_1414*I55/100</f>
        <v>0</v>
      </c>
    </row>
    <row r="56" spans="2:12" ht="10.5" x14ac:dyDescent="0.35">
      <c r="B56" s="5"/>
      <c r="C56" s="16" t="s">
        <v>56</v>
      </c>
      <c r="D56" s="18"/>
      <c r="E56" s="18"/>
      <c r="F56" s="32"/>
      <c r="G56" s="1">
        <v>1415</v>
      </c>
      <c r="H56" s="25">
        <f>DPA_1401+DPA_1402+DPA_1404+DPA_1405+DPA_1406+DPA_1407+DPA_1408+DPA_1409+DPA_1410+DPA_1411+DPA_1412+DPA_1413+DPA_1414+H45+H46</f>
        <v>0</v>
      </c>
      <c r="I56" s="12"/>
      <c r="J56" s="13"/>
      <c r="K56" s="10">
        <v>1431</v>
      </c>
      <c r="L56" s="25">
        <f>DPA_1416+DPA_1417+DPA_1419+DPA_1420+DPA_1421+DPA_1422+DPA_1423+DPA_1424+DPA_1425+DPA_1426+DPA_1427+DPA_1428+DPA_1429+L45+L46</f>
        <v>0</v>
      </c>
    </row>
    <row r="58" spans="2:12" x14ac:dyDescent="0.35">
      <c r="B58" s="62" t="s">
        <v>57</v>
      </c>
      <c r="C58" s="71"/>
      <c r="D58" s="71"/>
      <c r="E58" s="71"/>
      <c r="F58" s="71"/>
      <c r="G58" s="71"/>
      <c r="H58" s="32"/>
    </row>
    <row r="59" spans="2:12" ht="11.25" customHeight="1" x14ac:dyDescent="0.35">
      <c r="B59" s="72"/>
      <c r="C59" s="71" t="s">
        <v>58</v>
      </c>
      <c r="D59" s="71"/>
      <c r="E59" s="71"/>
      <c r="F59" s="73"/>
      <c r="G59" s="69">
        <v>1501</v>
      </c>
      <c r="H59" s="25">
        <f>DPA_1118+DPA_1207+DPA_1309+DPA_1314+DPA_1431</f>
        <v>0</v>
      </c>
    </row>
    <row r="60" spans="2:12" ht="11.25" customHeight="1" x14ac:dyDescent="0.35">
      <c r="B60" s="72"/>
      <c r="C60" s="63" t="s">
        <v>59</v>
      </c>
      <c r="D60" s="63"/>
      <c r="E60" s="63"/>
      <c r="F60" s="74"/>
      <c r="G60" s="69">
        <v>1502</v>
      </c>
      <c r="H60" s="23"/>
    </row>
    <row r="61" spans="2:12" ht="11.25" customHeight="1" x14ac:dyDescent="0.35">
      <c r="B61" s="72"/>
      <c r="C61" s="71" t="s">
        <v>60</v>
      </c>
      <c r="D61" s="71"/>
      <c r="E61" s="71"/>
      <c r="F61" s="73"/>
      <c r="G61" s="69">
        <v>1503</v>
      </c>
      <c r="H61" s="25" t="e">
        <f>DPA_1502/DPA_1501*100</f>
        <v>#DIV/0!</v>
      </c>
    </row>
    <row r="62" spans="2:12" ht="11.25" customHeight="1" x14ac:dyDescent="0.35">
      <c r="B62" s="72"/>
      <c r="C62" s="75" t="s">
        <v>61</v>
      </c>
      <c r="D62" s="75"/>
      <c r="E62" s="75"/>
      <c r="F62" s="76"/>
      <c r="G62" s="69">
        <v>1509</v>
      </c>
      <c r="H62" s="25"/>
    </row>
    <row r="63" spans="2:12" ht="11.25" customHeight="1" x14ac:dyDescent="0.35">
      <c r="B63" s="72"/>
      <c r="C63" s="75" t="s">
        <v>62</v>
      </c>
      <c r="D63" s="75"/>
      <c r="E63" s="75"/>
      <c r="F63" s="76"/>
      <c r="G63" s="69">
        <v>1504</v>
      </c>
      <c r="H63" s="22"/>
    </row>
    <row r="64" spans="2:12" ht="11.25" customHeight="1" x14ac:dyDescent="0.35">
      <c r="B64" s="72"/>
      <c r="C64" s="75" t="s">
        <v>63</v>
      </c>
      <c r="D64" s="75"/>
      <c r="E64" s="75"/>
      <c r="F64" s="75"/>
      <c r="G64" s="69">
        <v>1508</v>
      </c>
      <c r="H64" s="94"/>
    </row>
    <row r="65" spans="2:8" ht="11.25" customHeight="1" x14ac:dyDescent="0.35">
      <c r="B65" s="72"/>
      <c r="C65" s="75" t="s">
        <v>64</v>
      </c>
      <c r="D65" s="75"/>
      <c r="E65" s="75"/>
      <c r="F65" s="75"/>
      <c r="G65" s="69">
        <v>1511</v>
      </c>
      <c r="H65" s="94"/>
    </row>
    <row r="66" spans="2:8" ht="11.25" customHeight="1" x14ac:dyDescent="0.35">
      <c r="B66" s="72"/>
      <c r="C66" s="62" t="s">
        <v>65</v>
      </c>
      <c r="D66" s="71"/>
      <c r="E66" s="71"/>
      <c r="F66" s="71"/>
      <c r="G66" s="69">
        <v>1505</v>
      </c>
      <c r="H66" s="78"/>
    </row>
    <row r="67" spans="2:8" ht="11.25" customHeight="1" x14ac:dyDescent="0.35">
      <c r="B67" s="72"/>
      <c r="C67" s="62" t="s">
        <v>66</v>
      </c>
      <c r="D67" s="71"/>
      <c r="E67" s="71"/>
      <c r="F67" s="71"/>
      <c r="G67" s="69">
        <v>1506</v>
      </c>
      <c r="H67" s="70" t="e">
        <f>H66/DPA_1501*100</f>
        <v>#DIV/0!</v>
      </c>
    </row>
    <row r="68" spans="2:8" ht="11.25" customHeight="1" x14ac:dyDescent="0.35">
      <c r="B68" s="72"/>
      <c r="C68" s="62" t="s">
        <v>67</v>
      </c>
      <c r="D68" s="71"/>
      <c r="E68" s="71"/>
      <c r="F68" s="71"/>
      <c r="G68" s="69">
        <v>1507</v>
      </c>
      <c r="H68" s="93"/>
    </row>
    <row r="69" spans="2:8" ht="11.25" customHeight="1" x14ac:dyDescent="0.35">
      <c r="B69" s="72"/>
      <c r="C69" s="62" t="s">
        <v>68</v>
      </c>
      <c r="D69" s="71"/>
      <c r="E69" s="71"/>
      <c r="F69" s="71"/>
      <c r="G69" s="69">
        <v>1512</v>
      </c>
      <c r="H69" s="95"/>
    </row>
    <row r="70" spans="2:8" ht="11.25" customHeight="1" x14ac:dyDescent="0.35">
      <c r="B70" s="77"/>
      <c r="C70" s="62" t="s">
        <v>69</v>
      </c>
      <c r="D70" s="71"/>
      <c r="E70" s="71"/>
      <c r="F70" s="71"/>
      <c r="G70" s="69">
        <v>1513</v>
      </c>
      <c r="H70" s="78"/>
    </row>
    <row r="72" spans="2:8" x14ac:dyDescent="0.35">
      <c r="B72" s="31" t="s">
        <v>70</v>
      </c>
      <c r="C72" s="18"/>
      <c r="D72" s="18"/>
      <c r="E72" s="18"/>
      <c r="F72" s="18"/>
      <c r="G72" s="18"/>
      <c r="H72" s="32"/>
    </row>
    <row r="73" spans="2:8" ht="12.3" x14ac:dyDescent="0.35">
      <c r="B73" s="28"/>
      <c r="C73" t="s">
        <v>71</v>
      </c>
      <c r="D73" s="18"/>
      <c r="E73" s="18"/>
      <c r="F73" s="32"/>
      <c r="G73" s="1">
        <v>1601</v>
      </c>
      <c r="H73" s="23"/>
    </row>
    <row r="74" spans="2:8" ht="12.3" x14ac:dyDescent="0.35">
      <c r="B74" s="3"/>
      <c r="C74" s="31" t="s">
        <v>72</v>
      </c>
      <c r="D74" s="18"/>
      <c r="E74" s="18"/>
      <c r="F74" s="32"/>
      <c r="G74" s="1">
        <v>1602</v>
      </c>
      <c r="H74" s="23"/>
    </row>
    <row r="75" spans="2:8" ht="12.3" x14ac:dyDescent="0.35">
      <c r="B75" s="3"/>
      <c r="C75" s="31" t="s">
        <v>73</v>
      </c>
      <c r="D75" s="18"/>
      <c r="E75" s="18"/>
      <c r="F75" s="32"/>
      <c r="G75" s="10">
        <v>1603</v>
      </c>
      <c r="H75" s="23"/>
    </row>
    <row r="76" spans="2:8" x14ac:dyDescent="0.35">
      <c r="B76" s="4"/>
      <c r="C76" s="31" t="s">
        <v>74</v>
      </c>
      <c r="D76" s="18"/>
      <c r="E76" s="18"/>
      <c r="F76" s="32"/>
      <c r="G76" s="10">
        <v>1604</v>
      </c>
      <c r="H76" s="23"/>
    </row>
    <row r="77" spans="2:8" x14ac:dyDescent="0.35">
      <c r="B77" s="4"/>
      <c r="C77" s="31" t="s">
        <v>75</v>
      </c>
      <c r="D77" s="18"/>
      <c r="E77" s="18"/>
      <c r="F77" s="32"/>
      <c r="G77" s="10">
        <v>1607</v>
      </c>
      <c r="H77" s="23"/>
    </row>
    <row r="78" spans="2:8" x14ac:dyDescent="0.35">
      <c r="B78" s="4"/>
      <c r="C78" s="63" t="s">
        <v>24</v>
      </c>
      <c r="D78" s="18"/>
      <c r="E78" s="18"/>
      <c r="F78" s="32"/>
      <c r="G78" s="10">
        <v>1605</v>
      </c>
      <c r="H78" s="23"/>
    </row>
    <row r="79" spans="2:8" x14ac:dyDescent="0.35">
      <c r="B79" s="5"/>
      <c r="C79" s="31" t="s">
        <v>76</v>
      </c>
      <c r="D79" s="18"/>
      <c r="E79" s="18"/>
      <c r="F79" s="32"/>
      <c r="G79" s="1">
        <v>1606</v>
      </c>
      <c r="H79" s="25">
        <f>DPA_1601-DPA_1602+DPA_1603+DPA_1604+DPA_1605-H77</f>
        <v>0</v>
      </c>
    </row>
    <row r="82" spans="1:12" ht="12.3" x14ac:dyDescent="0.35">
      <c r="A82" s="44" t="s">
        <v>77</v>
      </c>
    </row>
    <row r="83" spans="1:12" x14ac:dyDescent="0.35">
      <c r="A83" s="43" t="s">
        <v>78</v>
      </c>
    </row>
    <row r="85" spans="1:12" x14ac:dyDescent="0.35">
      <c r="B85" s="38" t="s">
        <v>79</v>
      </c>
      <c r="C85" s="36"/>
      <c r="D85" s="36"/>
      <c r="E85" s="36"/>
      <c r="F85" s="36"/>
      <c r="G85" s="18"/>
      <c r="H85" s="18"/>
      <c r="I85" s="18"/>
      <c r="J85" s="18"/>
      <c r="K85" s="18"/>
      <c r="L85" s="32"/>
    </row>
    <row r="86" spans="1:12" ht="33.75" customHeight="1" x14ac:dyDescent="0.35">
      <c r="B86" s="40"/>
      <c r="C86" s="48"/>
      <c r="D86" s="48"/>
      <c r="E86" s="48"/>
      <c r="G86" s="168" t="s">
        <v>80</v>
      </c>
      <c r="H86" s="168"/>
      <c r="I86" s="168" t="s">
        <v>81</v>
      </c>
      <c r="J86" s="168"/>
      <c r="K86" s="168" t="s">
        <v>82</v>
      </c>
      <c r="L86" s="168"/>
    </row>
    <row r="87" spans="1:12" x14ac:dyDescent="0.35">
      <c r="B87" s="41"/>
      <c r="C87" s="38" t="s">
        <v>83</v>
      </c>
      <c r="D87" s="36"/>
      <c r="E87" s="36"/>
      <c r="F87" s="36"/>
      <c r="G87" s="18"/>
      <c r="H87" s="18"/>
      <c r="I87" s="18"/>
      <c r="J87" s="18"/>
      <c r="K87" s="18"/>
      <c r="L87" s="32"/>
    </row>
    <row r="88" spans="1:12" x14ac:dyDescent="0.35">
      <c r="B88" s="41"/>
      <c r="C88" s="45"/>
      <c r="D88" s="38" t="s">
        <v>84</v>
      </c>
      <c r="E88" s="36"/>
      <c r="F88" s="36"/>
      <c r="G88" s="7">
        <v>2101</v>
      </c>
      <c r="H88" s="82"/>
      <c r="I88" s="7">
        <v>2104</v>
      </c>
      <c r="J88" s="83"/>
      <c r="K88" s="7">
        <v>2107</v>
      </c>
      <c r="L88" s="25">
        <f>DPA_2101+DPA_2104</f>
        <v>0</v>
      </c>
    </row>
    <row r="89" spans="1:12" x14ac:dyDescent="0.35">
      <c r="B89" s="41"/>
      <c r="C89" s="45"/>
      <c r="D89" s="47" t="s">
        <v>85</v>
      </c>
      <c r="E89" s="43"/>
      <c r="G89" s="7">
        <v>2102</v>
      </c>
      <c r="H89" s="18"/>
      <c r="I89" s="7">
        <v>2105</v>
      </c>
      <c r="J89" s="18"/>
      <c r="K89" s="7">
        <v>2108</v>
      </c>
      <c r="L89" s="25">
        <f>DPA_2102+DPA_2105</f>
        <v>0</v>
      </c>
    </row>
    <row r="90" spans="1:12" x14ac:dyDescent="0.35">
      <c r="B90" s="41"/>
      <c r="C90" s="45"/>
      <c r="D90" s="29"/>
      <c r="E90" s="84" t="s">
        <v>86</v>
      </c>
      <c r="F90" s="85"/>
      <c r="G90" s="56">
        <v>2103</v>
      </c>
      <c r="H90" s="25">
        <f>DPA_2205+DPA_2210</f>
        <v>0</v>
      </c>
      <c r="I90" s="56">
        <v>2106</v>
      </c>
      <c r="J90" s="8"/>
      <c r="K90" s="7">
        <v>2109</v>
      </c>
      <c r="L90" s="25">
        <f>DPA_2103+DPA_2106</f>
        <v>0</v>
      </c>
    </row>
    <row r="91" spans="1:12" x14ac:dyDescent="0.35">
      <c r="B91" s="41"/>
      <c r="C91" s="46"/>
      <c r="D91" s="38" t="s">
        <v>87</v>
      </c>
      <c r="E91" s="36"/>
      <c r="F91" s="18"/>
      <c r="G91" s="35"/>
      <c r="H91" s="36"/>
      <c r="I91" s="35"/>
      <c r="J91" s="50" t="s">
        <v>88</v>
      </c>
      <c r="K91" s="7">
        <v>2110</v>
      </c>
      <c r="L91" s="25">
        <f>DPA_2107+DPA_2109</f>
        <v>0</v>
      </c>
    </row>
    <row r="92" spans="1:12" x14ac:dyDescent="0.35">
      <c r="B92" s="41"/>
      <c r="C92" s="38" t="s">
        <v>89</v>
      </c>
      <c r="D92" s="36"/>
      <c r="E92" s="36"/>
      <c r="F92" s="18"/>
      <c r="G92" s="35"/>
      <c r="H92" s="36"/>
      <c r="I92" s="35"/>
      <c r="J92" s="36"/>
      <c r="K92" s="35"/>
      <c r="L92" s="39"/>
    </row>
    <row r="93" spans="1:12" x14ac:dyDescent="0.35">
      <c r="B93" s="41"/>
      <c r="C93" s="45"/>
      <c r="D93" s="52" t="s">
        <v>84</v>
      </c>
      <c r="E93" s="43"/>
      <c r="G93" s="1">
        <v>2130</v>
      </c>
      <c r="H93" s="81"/>
      <c r="I93" s="1">
        <v>2131</v>
      </c>
      <c r="J93" s="81"/>
      <c r="K93" s="10">
        <v>2125</v>
      </c>
      <c r="L93" s="25">
        <f>DPA_2130+DPA_2131</f>
        <v>0</v>
      </c>
    </row>
    <row r="94" spans="1:12" x14ac:dyDescent="0.35">
      <c r="B94" s="41"/>
      <c r="C94" s="45"/>
      <c r="D94" s="38" t="s">
        <v>90</v>
      </c>
      <c r="E94" s="36"/>
      <c r="F94" s="32"/>
      <c r="G94" s="7">
        <v>2114</v>
      </c>
      <c r="H94" s="6"/>
      <c r="I94" s="7">
        <v>2119</v>
      </c>
      <c r="J94" s="6"/>
      <c r="K94" s="1">
        <v>2126</v>
      </c>
      <c r="L94" s="25">
        <f>DPA_2114+DPA_2119</f>
        <v>0</v>
      </c>
    </row>
    <row r="95" spans="1:12" x14ac:dyDescent="0.35">
      <c r="B95" s="41"/>
      <c r="C95" s="45"/>
      <c r="E95" s="63" t="s">
        <v>86</v>
      </c>
      <c r="G95" s="56">
        <v>2115</v>
      </c>
      <c r="H95" s="25">
        <f>DPA_2215+DPA_2220</f>
        <v>0</v>
      </c>
      <c r="I95" s="56">
        <v>2120</v>
      </c>
      <c r="J95" s="8"/>
      <c r="K95" s="1">
        <v>2127</v>
      </c>
      <c r="L95" s="25">
        <f>DPA_2115+DPA_2120</f>
        <v>0</v>
      </c>
    </row>
    <row r="96" spans="1:12" x14ac:dyDescent="0.35">
      <c r="B96" s="42"/>
      <c r="C96" s="46"/>
      <c r="D96" s="31" t="s">
        <v>91</v>
      </c>
      <c r="E96" s="18"/>
      <c r="F96" s="18"/>
      <c r="G96" s="36"/>
      <c r="H96" s="36"/>
      <c r="I96" s="36"/>
      <c r="J96" s="37" t="s">
        <v>92</v>
      </c>
      <c r="K96" s="1">
        <v>2129</v>
      </c>
      <c r="L96" s="25">
        <f>DPA_2125+DPA_2127</f>
        <v>0</v>
      </c>
    </row>
    <row r="98" spans="2:14" x14ac:dyDescent="0.35">
      <c r="B98" s="38" t="s">
        <v>93</v>
      </c>
      <c r="C98" s="36"/>
      <c r="D98" s="36"/>
      <c r="E98" s="36"/>
      <c r="F98" s="36"/>
      <c r="G98" s="35"/>
      <c r="H98" s="36"/>
      <c r="I98" s="18"/>
      <c r="J98" s="18"/>
      <c r="K98" s="18"/>
      <c r="L98" s="18"/>
      <c r="M98" s="18"/>
      <c r="N98" s="32"/>
    </row>
    <row r="99" spans="2:14" x14ac:dyDescent="0.35">
      <c r="B99" s="41"/>
      <c r="C99" s="62" t="s">
        <v>94</v>
      </c>
      <c r="D99" s="71"/>
      <c r="E99" s="71"/>
      <c r="F99" s="71"/>
      <c r="G99" s="36"/>
      <c r="H99" s="36"/>
      <c r="I99" s="18"/>
      <c r="J99" s="18"/>
      <c r="K99" s="18"/>
      <c r="L99" s="18"/>
      <c r="M99" s="18"/>
      <c r="N99" s="32"/>
    </row>
    <row r="100" spans="2:14" x14ac:dyDescent="0.35">
      <c r="B100" s="41"/>
      <c r="C100" s="45"/>
      <c r="D100" s="43"/>
      <c r="E100" s="43"/>
      <c r="G100" s="169" t="s">
        <v>95</v>
      </c>
      <c r="H100" s="169"/>
      <c r="I100" s="169"/>
      <c r="J100" s="169"/>
      <c r="K100" s="170" t="s">
        <v>96</v>
      </c>
      <c r="L100" s="170"/>
      <c r="M100" s="170"/>
      <c r="N100" s="170"/>
    </row>
    <row r="101" spans="2:14" x14ac:dyDescent="0.35">
      <c r="B101" s="41"/>
      <c r="C101" s="45"/>
      <c r="D101" s="43"/>
      <c r="E101" s="43"/>
      <c r="G101" s="166" t="s">
        <v>97</v>
      </c>
      <c r="H101" s="166"/>
      <c r="I101" s="167" t="s">
        <v>98</v>
      </c>
      <c r="J101" s="166"/>
      <c r="K101" s="166" t="s">
        <v>97</v>
      </c>
      <c r="L101" s="166"/>
      <c r="M101" s="167" t="s">
        <v>98</v>
      </c>
      <c r="N101" s="166"/>
    </row>
    <row r="102" spans="2:14" x14ac:dyDescent="0.35">
      <c r="B102" s="41"/>
      <c r="C102" s="45"/>
      <c r="D102" s="38" t="s">
        <v>99</v>
      </c>
      <c r="E102" s="51"/>
      <c r="F102" s="51"/>
      <c r="G102" s="1">
        <v>2201</v>
      </c>
      <c r="H102" s="80"/>
      <c r="I102" s="1">
        <v>2206</v>
      </c>
      <c r="J102" s="80"/>
      <c r="K102" s="1">
        <v>2211</v>
      </c>
      <c r="L102" s="80"/>
      <c r="M102" s="1">
        <v>2216</v>
      </c>
      <c r="N102" s="80"/>
    </row>
    <row r="103" spans="2:14" x14ac:dyDescent="0.35">
      <c r="B103" s="41"/>
      <c r="C103" s="45"/>
      <c r="D103" s="62" t="s">
        <v>100</v>
      </c>
      <c r="E103" s="71"/>
      <c r="F103" s="71"/>
      <c r="G103" s="1">
        <v>2203</v>
      </c>
      <c r="H103" s="80"/>
      <c r="I103" s="1">
        <v>2208</v>
      </c>
      <c r="J103" s="80"/>
      <c r="K103" s="1">
        <v>2213</v>
      </c>
      <c r="L103" s="80"/>
      <c r="M103" s="1">
        <v>2218</v>
      </c>
      <c r="N103" s="80"/>
    </row>
    <row r="104" spans="2:14" x14ac:dyDescent="0.35">
      <c r="B104" s="41"/>
      <c r="C104" s="45"/>
      <c r="D104" s="62" t="s">
        <v>101</v>
      </c>
      <c r="E104" s="71"/>
      <c r="F104" s="73"/>
      <c r="G104" s="7">
        <v>2205</v>
      </c>
      <c r="H104" s="25">
        <f>DPA_2201+DPA_2203</f>
        <v>0</v>
      </c>
      <c r="I104" s="7">
        <v>2210</v>
      </c>
      <c r="J104" s="25">
        <f>DPA_2206+DPA_2208</f>
        <v>0</v>
      </c>
      <c r="K104" s="7">
        <v>2215</v>
      </c>
      <c r="L104" s="25">
        <f>DPA_2211+DPA_2213</f>
        <v>0</v>
      </c>
      <c r="M104" s="7">
        <v>2220</v>
      </c>
      <c r="N104" s="25">
        <f>DPA_2216+DPA_2218</f>
        <v>0</v>
      </c>
    </row>
    <row r="105" spans="2:14" x14ac:dyDescent="0.35">
      <c r="B105" s="41"/>
      <c r="C105" s="38" t="s">
        <v>102</v>
      </c>
      <c r="D105" s="36"/>
      <c r="E105" s="36"/>
      <c r="F105" s="18"/>
      <c r="G105" s="35"/>
      <c r="H105" s="36"/>
      <c r="I105" s="36"/>
      <c r="J105" s="36"/>
      <c r="K105" s="36"/>
      <c r="L105" s="36"/>
      <c r="M105" s="36"/>
      <c r="N105" s="39"/>
    </row>
    <row r="106" spans="2:14" x14ac:dyDescent="0.35">
      <c r="B106" s="41"/>
      <c r="C106" s="41"/>
      <c r="D106" s="38" t="s">
        <v>103</v>
      </c>
      <c r="E106" s="36"/>
      <c r="F106" s="18"/>
      <c r="G106" s="36"/>
      <c r="H106" s="36"/>
      <c r="I106" s="36"/>
      <c r="J106" s="36"/>
      <c r="K106" s="36"/>
      <c r="L106" s="39"/>
      <c r="M106" s="56">
        <v>2221</v>
      </c>
      <c r="N106" s="41"/>
    </row>
    <row r="107" spans="2:14" x14ac:dyDescent="0.35">
      <c r="B107" s="41"/>
      <c r="C107" s="41"/>
      <c r="D107" s="52" t="s">
        <v>104</v>
      </c>
      <c r="E107" s="43"/>
      <c r="G107" s="43"/>
      <c r="H107" s="43"/>
      <c r="I107" s="43"/>
      <c r="J107" s="43"/>
      <c r="K107" s="43"/>
      <c r="L107" s="43"/>
      <c r="M107" s="11"/>
      <c r="N107" s="39"/>
    </row>
    <row r="108" spans="2:14" x14ac:dyDescent="0.35">
      <c r="B108" s="41"/>
      <c r="C108" s="41"/>
      <c r="D108" s="49"/>
      <c r="E108" s="38" t="s">
        <v>105</v>
      </c>
      <c r="F108" s="18"/>
      <c r="G108" s="36"/>
      <c r="H108" s="36"/>
      <c r="I108" s="36"/>
      <c r="J108" s="36"/>
      <c r="K108" s="36"/>
      <c r="L108" s="39"/>
      <c r="M108" s="7">
        <v>2222</v>
      </c>
      <c r="N108" s="41"/>
    </row>
    <row r="109" spans="2:14" x14ac:dyDescent="0.35">
      <c r="B109" s="41"/>
      <c r="C109" s="41"/>
      <c r="D109" s="49"/>
      <c r="E109" s="38" t="s">
        <v>106</v>
      </c>
      <c r="F109" s="18"/>
      <c r="G109" s="36"/>
      <c r="H109" s="36"/>
      <c r="I109" s="36"/>
      <c r="J109" s="36"/>
      <c r="K109" s="36"/>
      <c r="L109" s="39"/>
      <c r="M109" s="1">
        <v>2223</v>
      </c>
      <c r="N109" s="54"/>
    </row>
    <row r="110" spans="2:14" x14ac:dyDescent="0.35">
      <c r="B110" s="42"/>
      <c r="C110" s="42"/>
      <c r="D110" s="38" t="s">
        <v>107</v>
      </c>
      <c r="E110" s="36"/>
      <c r="F110" s="18"/>
      <c r="G110" s="36"/>
      <c r="H110" s="36"/>
      <c r="I110" s="36"/>
      <c r="J110" s="36"/>
      <c r="K110" s="36"/>
      <c r="L110" s="50" t="s">
        <v>108</v>
      </c>
      <c r="M110" s="1">
        <v>2224</v>
      </c>
      <c r="N110" s="25">
        <f>DPA_2221-DPA_2222-DPA_2223</f>
        <v>0</v>
      </c>
    </row>
  </sheetData>
  <mergeCells count="40">
    <mergeCell ref="C53:F53"/>
    <mergeCell ref="C55:F55"/>
    <mergeCell ref="C42:F42"/>
    <mergeCell ref="I45:J45"/>
    <mergeCell ref="C43:F43"/>
    <mergeCell ref="C44:F44"/>
    <mergeCell ref="C45:F45"/>
    <mergeCell ref="I55:J55"/>
    <mergeCell ref="I49:J49"/>
    <mergeCell ref="I50:J50"/>
    <mergeCell ref="I51:J51"/>
    <mergeCell ref="I52:J52"/>
    <mergeCell ref="I53:J53"/>
    <mergeCell ref="I54:J54"/>
    <mergeCell ref="G8:H8"/>
    <mergeCell ref="I8:J8"/>
    <mergeCell ref="G31:H31"/>
    <mergeCell ref="I31:J31"/>
    <mergeCell ref="I48:J48"/>
    <mergeCell ref="I41:J41"/>
    <mergeCell ref="I42:J42"/>
    <mergeCell ref="I43:J43"/>
    <mergeCell ref="I44:J44"/>
    <mergeCell ref="I47:J47"/>
    <mergeCell ref="I46:J46"/>
    <mergeCell ref="M31:N31"/>
    <mergeCell ref="O31:P31"/>
    <mergeCell ref="G39:H39"/>
    <mergeCell ref="I39:J39"/>
    <mergeCell ref="K39:L39"/>
    <mergeCell ref="K31:L31"/>
    <mergeCell ref="G101:H101"/>
    <mergeCell ref="I101:J101"/>
    <mergeCell ref="K101:L101"/>
    <mergeCell ref="M101:N101"/>
    <mergeCell ref="G86:H86"/>
    <mergeCell ref="I86:J86"/>
    <mergeCell ref="K86:L86"/>
    <mergeCell ref="G100:J100"/>
    <mergeCell ref="K100:N100"/>
  </mergeCells>
  <pageMargins left="0.25" right="0.25" top="0.75" bottom="0.75" header="0.3" footer="0.3"/>
  <pageSetup paperSize="5" scale="71" orientation="portrait" r:id="rId1"/>
  <headerFooter>
    <oddHeader>&amp;R&amp;"Calibri"&amp;10&amp;K000000 Unclassified / Non classifié&amp;1#_x000D_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2"/>
  <sheetViews>
    <sheetView topLeftCell="A66" zoomScale="120" zoomScaleNormal="120" workbookViewId="0">
      <selection activeCell="B75" sqref="B75"/>
    </sheetView>
  </sheetViews>
  <sheetFormatPr defaultColWidth="9.1328125" defaultRowHeight="10.199999999999999" x14ac:dyDescent="0.35"/>
  <cols>
    <col min="1" max="1" width="20.73046875" style="87" customWidth="1"/>
    <col min="2" max="2" width="54.1328125" style="87" customWidth="1"/>
  </cols>
  <sheetData>
    <row r="1" spans="1:2" x14ac:dyDescent="0.35">
      <c r="A1" s="92" t="s">
        <v>109</v>
      </c>
      <c r="B1" s="92" t="s">
        <v>110</v>
      </c>
    </row>
    <row r="2" spans="1:2" x14ac:dyDescent="0.35">
      <c r="A2" s="79" t="s">
        <v>111</v>
      </c>
      <c r="B2" s="79" t="s">
        <v>112</v>
      </c>
    </row>
    <row r="3" spans="1:2" x14ac:dyDescent="0.35">
      <c r="A3" s="79" t="s">
        <v>113</v>
      </c>
      <c r="B3" s="79" t="s">
        <v>114</v>
      </c>
    </row>
    <row r="4" spans="1:2" x14ac:dyDescent="0.35">
      <c r="A4" s="79" t="s">
        <v>115</v>
      </c>
      <c r="B4" s="79" t="s">
        <v>116</v>
      </c>
    </row>
    <row r="5" spans="1:2" x14ac:dyDescent="0.35">
      <c r="A5" s="79" t="s">
        <v>117</v>
      </c>
      <c r="B5" s="79" t="s">
        <v>118</v>
      </c>
    </row>
    <row r="6" spans="1:2" x14ac:dyDescent="0.35">
      <c r="A6" s="79" t="s">
        <v>119</v>
      </c>
      <c r="B6" s="79" t="s">
        <v>120</v>
      </c>
    </row>
    <row r="7" spans="1:2" x14ac:dyDescent="0.35">
      <c r="A7" s="79" t="s">
        <v>121</v>
      </c>
      <c r="B7" s="79" t="s">
        <v>122</v>
      </c>
    </row>
    <row r="8" spans="1:2" x14ac:dyDescent="0.35">
      <c r="A8" s="79" t="s">
        <v>123</v>
      </c>
      <c r="B8" s="79" t="s">
        <v>124</v>
      </c>
    </row>
    <row r="9" spans="1:2" x14ac:dyDescent="0.35">
      <c r="A9" s="79" t="s">
        <v>125</v>
      </c>
      <c r="B9" s="79" t="s">
        <v>126</v>
      </c>
    </row>
    <row r="10" spans="1:2" x14ac:dyDescent="0.35">
      <c r="A10" s="79" t="s">
        <v>127</v>
      </c>
      <c r="B10" s="79" t="s">
        <v>128</v>
      </c>
    </row>
    <row r="11" spans="1:2" x14ac:dyDescent="0.35">
      <c r="A11" s="79" t="s">
        <v>129</v>
      </c>
      <c r="B11" s="79" t="s">
        <v>130</v>
      </c>
    </row>
    <row r="12" spans="1:2" x14ac:dyDescent="0.35">
      <c r="A12" s="79" t="s">
        <v>131</v>
      </c>
      <c r="B12" s="79" t="s">
        <v>132</v>
      </c>
    </row>
    <row r="13" spans="1:2" x14ac:dyDescent="0.35">
      <c r="A13" s="79" t="s">
        <v>133</v>
      </c>
      <c r="B13" s="79" t="s">
        <v>134</v>
      </c>
    </row>
    <row r="14" spans="1:2" x14ac:dyDescent="0.35">
      <c r="A14" s="79" t="s">
        <v>135</v>
      </c>
      <c r="B14" s="79" t="s">
        <v>136</v>
      </c>
    </row>
    <row r="15" spans="1:2" x14ac:dyDescent="0.35">
      <c r="A15" s="79" t="s">
        <v>137</v>
      </c>
      <c r="B15" s="79" t="s">
        <v>138</v>
      </c>
    </row>
    <row r="16" spans="1:2" x14ac:dyDescent="0.35">
      <c r="A16" s="79" t="s">
        <v>139</v>
      </c>
      <c r="B16" s="79" t="s">
        <v>140</v>
      </c>
    </row>
    <row r="17" spans="1:2" x14ac:dyDescent="0.35">
      <c r="A17" s="79" t="s">
        <v>141</v>
      </c>
      <c r="B17" s="79" t="s">
        <v>142</v>
      </c>
    </row>
    <row r="18" spans="1:2" x14ac:dyDescent="0.35">
      <c r="A18" s="79" t="s">
        <v>143</v>
      </c>
      <c r="B18" s="79" t="s">
        <v>144</v>
      </c>
    </row>
    <row r="19" spans="1:2" x14ac:dyDescent="0.35">
      <c r="A19" s="79" t="s">
        <v>145</v>
      </c>
      <c r="B19" s="79" t="s">
        <v>146</v>
      </c>
    </row>
    <row r="20" spans="1:2" x14ac:dyDescent="0.35">
      <c r="A20" s="79" t="s">
        <v>147</v>
      </c>
      <c r="B20" s="79" t="s">
        <v>148</v>
      </c>
    </row>
    <row r="21" spans="1:2" x14ac:dyDescent="0.35">
      <c r="A21" s="79" t="s">
        <v>149</v>
      </c>
      <c r="B21" s="79" t="s">
        <v>150</v>
      </c>
    </row>
    <row r="22" spans="1:2" x14ac:dyDescent="0.35">
      <c r="A22" s="79" t="s">
        <v>151</v>
      </c>
      <c r="B22" s="79" t="s">
        <v>152</v>
      </c>
    </row>
    <row r="23" spans="1:2" x14ac:dyDescent="0.35">
      <c r="A23" s="79" t="s">
        <v>153</v>
      </c>
      <c r="B23" s="79" t="s">
        <v>154</v>
      </c>
    </row>
    <row r="24" spans="1:2" x14ac:dyDescent="0.35">
      <c r="A24" s="79" t="s">
        <v>155</v>
      </c>
      <c r="B24" s="79" t="s">
        <v>156</v>
      </c>
    </row>
    <row r="25" spans="1:2" x14ac:dyDescent="0.35">
      <c r="A25" s="79" t="s">
        <v>157</v>
      </c>
      <c r="B25" s="79" t="s">
        <v>158</v>
      </c>
    </row>
    <row r="26" spans="1:2" x14ac:dyDescent="0.35">
      <c r="A26" s="79" t="s">
        <v>159</v>
      </c>
      <c r="B26" s="79" t="s">
        <v>160</v>
      </c>
    </row>
    <row r="27" spans="1:2" x14ac:dyDescent="0.35">
      <c r="A27" s="79" t="s">
        <v>161</v>
      </c>
      <c r="B27" s="79" t="s">
        <v>162</v>
      </c>
    </row>
    <row r="28" spans="1:2" x14ac:dyDescent="0.35">
      <c r="A28" s="79" t="s">
        <v>163</v>
      </c>
      <c r="B28" s="79" t="s">
        <v>164</v>
      </c>
    </row>
    <row r="29" spans="1:2" x14ac:dyDescent="0.35">
      <c r="A29" s="79" t="s">
        <v>165</v>
      </c>
      <c r="B29" s="79" t="s">
        <v>166</v>
      </c>
    </row>
    <row r="30" spans="1:2" x14ac:dyDescent="0.35">
      <c r="A30" s="79" t="s">
        <v>167</v>
      </c>
      <c r="B30" s="79" t="s">
        <v>168</v>
      </c>
    </row>
    <row r="31" spans="1:2" x14ac:dyDescent="0.35">
      <c r="A31" s="79" t="s">
        <v>169</v>
      </c>
      <c r="B31" s="79" t="s">
        <v>170</v>
      </c>
    </row>
    <row r="32" spans="1:2" x14ac:dyDescent="0.35">
      <c r="A32" s="79" t="s">
        <v>171</v>
      </c>
      <c r="B32" s="79" t="s">
        <v>172</v>
      </c>
    </row>
    <row r="33" spans="1:2" x14ac:dyDescent="0.35">
      <c r="A33" s="79" t="s">
        <v>173</v>
      </c>
      <c r="B33" s="79" t="s">
        <v>174</v>
      </c>
    </row>
    <row r="34" spans="1:2" x14ac:dyDescent="0.35">
      <c r="A34" s="79" t="s">
        <v>175</v>
      </c>
      <c r="B34" s="79" t="s">
        <v>176</v>
      </c>
    </row>
    <row r="35" spans="1:2" x14ac:dyDescent="0.35">
      <c r="A35" s="79" t="s">
        <v>177</v>
      </c>
      <c r="B35" s="79" t="s">
        <v>178</v>
      </c>
    </row>
    <row r="36" spans="1:2" x14ac:dyDescent="0.35">
      <c r="A36" s="79" t="s">
        <v>179</v>
      </c>
      <c r="B36" s="79" t="s">
        <v>180</v>
      </c>
    </row>
    <row r="37" spans="1:2" x14ac:dyDescent="0.35">
      <c r="A37" s="79" t="s">
        <v>181</v>
      </c>
      <c r="B37" s="79" t="s">
        <v>182</v>
      </c>
    </row>
    <row r="38" spans="1:2" x14ac:dyDescent="0.35">
      <c r="A38" s="79" t="s">
        <v>183</v>
      </c>
      <c r="B38" s="79" t="s">
        <v>184</v>
      </c>
    </row>
    <row r="39" spans="1:2" x14ac:dyDescent="0.35">
      <c r="A39" s="79" t="s">
        <v>185</v>
      </c>
      <c r="B39" s="79" t="s">
        <v>186</v>
      </c>
    </row>
    <row r="40" spans="1:2" x14ac:dyDescent="0.35">
      <c r="A40" s="79" t="s">
        <v>187</v>
      </c>
      <c r="B40" s="79" t="s">
        <v>188</v>
      </c>
    </row>
    <row r="41" spans="1:2" x14ac:dyDescent="0.35">
      <c r="A41" s="79" t="s">
        <v>189</v>
      </c>
      <c r="B41" s="79" t="s">
        <v>190</v>
      </c>
    </row>
    <row r="42" spans="1:2" x14ac:dyDescent="0.35">
      <c r="A42" s="79" t="s">
        <v>191</v>
      </c>
      <c r="B42" s="79" t="s">
        <v>192</v>
      </c>
    </row>
    <row r="43" spans="1:2" x14ac:dyDescent="0.35">
      <c r="A43" s="79" t="s">
        <v>193</v>
      </c>
      <c r="B43" s="79" t="s">
        <v>194</v>
      </c>
    </row>
    <row r="44" spans="1:2" x14ac:dyDescent="0.35">
      <c r="A44" s="79" t="s">
        <v>195</v>
      </c>
      <c r="B44" s="79" t="s">
        <v>196</v>
      </c>
    </row>
    <row r="45" spans="1:2" x14ac:dyDescent="0.35">
      <c r="A45" s="79" t="s">
        <v>197</v>
      </c>
      <c r="B45" s="79" t="s">
        <v>198</v>
      </c>
    </row>
    <row r="46" spans="1:2" x14ac:dyDescent="0.35">
      <c r="A46" s="79" t="s">
        <v>199</v>
      </c>
      <c r="B46" s="79" t="s">
        <v>200</v>
      </c>
    </row>
    <row r="47" spans="1:2" x14ac:dyDescent="0.35">
      <c r="A47" s="79" t="s">
        <v>201</v>
      </c>
      <c r="B47" s="79" t="s">
        <v>202</v>
      </c>
    </row>
    <row r="48" spans="1:2" x14ac:dyDescent="0.35">
      <c r="A48" s="79" t="s">
        <v>203</v>
      </c>
      <c r="B48" s="79" t="s">
        <v>204</v>
      </c>
    </row>
    <row r="49" spans="1:2" x14ac:dyDescent="0.35">
      <c r="A49" s="79" t="s">
        <v>205</v>
      </c>
      <c r="B49" s="79" t="s">
        <v>206</v>
      </c>
    </row>
    <row r="50" spans="1:2" x14ac:dyDescent="0.35">
      <c r="A50" s="79" t="s">
        <v>207</v>
      </c>
      <c r="B50" s="79" t="s">
        <v>208</v>
      </c>
    </row>
    <row r="51" spans="1:2" x14ac:dyDescent="0.35">
      <c r="A51" s="79" t="s">
        <v>209</v>
      </c>
      <c r="B51" s="79" t="s">
        <v>210</v>
      </c>
    </row>
    <row r="52" spans="1:2" x14ac:dyDescent="0.35">
      <c r="A52" s="79" t="s">
        <v>211</v>
      </c>
      <c r="B52" s="79" t="s">
        <v>212</v>
      </c>
    </row>
    <row r="53" spans="1:2" x14ac:dyDescent="0.35">
      <c r="A53" s="79" t="s">
        <v>213</v>
      </c>
      <c r="B53" s="79" t="s">
        <v>214</v>
      </c>
    </row>
    <row r="54" spans="1:2" x14ac:dyDescent="0.35">
      <c r="A54" s="79" t="s">
        <v>215</v>
      </c>
      <c r="B54" s="79" t="s">
        <v>216</v>
      </c>
    </row>
    <row r="55" spans="1:2" x14ac:dyDescent="0.35">
      <c r="A55" s="79" t="s">
        <v>217</v>
      </c>
      <c r="B55" s="79" t="s">
        <v>218</v>
      </c>
    </row>
    <row r="56" spans="1:2" x14ac:dyDescent="0.35">
      <c r="A56" s="79" t="s">
        <v>219</v>
      </c>
      <c r="B56" s="79" t="s">
        <v>220</v>
      </c>
    </row>
    <row r="57" spans="1:2" x14ac:dyDescent="0.35">
      <c r="A57" s="79" t="s">
        <v>221</v>
      </c>
      <c r="B57" s="79" t="s">
        <v>222</v>
      </c>
    </row>
    <row r="58" spans="1:2" x14ac:dyDescent="0.35">
      <c r="A58" s="79" t="s">
        <v>223</v>
      </c>
      <c r="B58" s="79" t="s">
        <v>224</v>
      </c>
    </row>
    <row r="59" spans="1:2" x14ac:dyDescent="0.35">
      <c r="A59" s="79" t="s">
        <v>225</v>
      </c>
      <c r="B59" s="79" t="s">
        <v>226</v>
      </c>
    </row>
    <row r="60" spans="1:2" x14ac:dyDescent="0.35">
      <c r="A60" s="79" t="s">
        <v>227</v>
      </c>
      <c r="B60" s="79" t="s">
        <v>228</v>
      </c>
    </row>
    <row r="61" spans="1:2" x14ac:dyDescent="0.35">
      <c r="A61" s="79" t="s">
        <v>229</v>
      </c>
      <c r="B61" s="79" t="s">
        <v>230</v>
      </c>
    </row>
    <row r="62" spans="1:2" x14ac:dyDescent="0.35">
      <c r="A62" s="79" t="s">
        <v>231</v>
      </c>
      <c r="B62" s="79" t="s">
        <v>232</v>
      </c>
    </row>
    <row r="63" spans="1:2" x14ac:dyDescent="0.35">
      <c r="A63" s="79" t="s">
        <v>233</v>
      </c>
      <c r="B63" s="79" t="s">
        <v>234</v>
      </c>
    </row>
    <row r="64" spans="1:2" x14ac:dyDescent="0.35">
      <c r="A64" s="79" t="s">
        <v>235</v>
      </c>
      <c r="B64" s="79" t="s">
        <v>236</v>
      </c>
    </row>
    <row r="65" spans="1:2" x14ac:dyDescent="0.35">
      <c r="A65" s="79" t="s">
        <v>237</v>
      </c>
      <c r="B65" s="79" t="s">
        <v>238</v>
      </c>
    </row>
    <row r="66" spans="1:2" x14ac:dyDescent="0.35">
      <c r="A66" s="79" t="s">
        <v>239</v>
      </c>
      <c r="B66" s="79" t="s">
        <v>240</v>
      </c>
    </row>
    <row r="67" spans="1:2" x14ac:dyDescent="0.35">
      <c r="A67" s="79" t="s">
        <v>241</v>
      </c>
      <c r="B67" s="79" t="s">
        <v>242</v>
      </c>
    </row>
    <row r="68" spans="1:2" x14ac:dyDescent="0.35">
      <c r="A68" s="79" t="s">
        <v>243</v>
      </c>
      <c r="B68" s="79" t="s">
        <v>244</v>
      </c>
    </row>
    <row r="69" spans="1:2" x14ac:dyDescent="0.35">
      <c r="A69" s="79" t="s">
        <v>245</v>
      </c>
      <c r="B69" s="79" t="s">
        <v>246</v>
      </c>
    </row>
    <row r="70" spans="1:2" x14ac:dyDescent="0.35">
      <c r="A70" s="79" t="s">
        <v>247</v>
      </c>
      <c r="B70" s="79" t="s">
        <v>248</v>
      </c>
    </row>
    <row r="71" spans="1:2" x14ac:dyDescent="0.35">
      <c r="A71" s="79" t="s">
        <v>249</v>
      </c>
      <c r="B71" s="79" t="s">
        <v>250</v>
      </c>
    </row>
    <row r="72" spans="1:2" x14ac:dyDescent="0.35">
      <c r="A72" s="79" t="s">
        <v>251</v>
      </c>
      <c r="B72" s="79" t="s">
        <v>252</v>
      </c>
    </row>
    <row r="73" spans="1:2" x14ac:dyDescent="0.35">
      <c r="A73" s="79" t="s">
        <v>253</v>
      </c>
      <c r="B73" s="79" t="s">
        <v>254</v>
      </c>
    </row>
    <row r="74" spans="1:2" x14ac:dyDescent="0.35">
      <c r="A74" s="79" t="s">
        <v>255</v>
      </c>
      <c r="B74" s="79" t="s">
        <v>256</v>
      </c>
    </row>
    <row r="75" spans="1:2" x14ac:dyDescent="0.35">
      <c r="A75" s="79" t="s">
        <v>257</v>
      </c>
      <c r="B75" s="79" t="s">
        <v>258</v>
      </c>
    </row>
    <row r="76" spans="1:2" x14ac:dyDescent="0.35">
      <c r="A76" s="79" t="s">
        <v>259</v>
      </c>
      <c r="B76" s="79" t="s">
        <v>260</v>
      </c>
    </row>
    <row r="77" spans="1:2" x14ac:dyDescent="0.35">
      <c r="A77" s="79" t="s">
        <v>261</v>
      </c>
      <c r="B77" s="79" t="s">
        <v>262</v>
      </c>
    </row>
    <row r="78" spans="1:2" x14ac:dyDescent="0.35">
      <c r="A78" s="79" t="s">
        <v>263</v>
      </c>
      <c r="B78" s="79" t="s">
        <v>264</v>
      </c>
    </row>
    <row r="79" spans="1:2" x14ac:dyDescent="0.35">
      <c r="A79" s="79" t="s">
        <v>265</v>
      </c>
      <c r="B79" s="79" t="s">
        <v>266</v>
      </c>
    </row>
    <row r="80" spans="1:2" x14ac:dyDescent="0.35">
      <c r="A80" s="79" t="s">
        <v>267</v>
      </c>
      <c r="B80" s="79" t="s">
        <v>268</v>
      </c>
    </row>
    <row r="81" spans="1:2" x14ac:dyDescent="0.35">
      <c r="A81" s="79" t="s">
        <v>269</v>
      </c>
      <c r="B81" s="79" t="s">
        <v>270</v>
      </c>
    </row>
    <row r="82" spans="1:2" x14ac:dyDescent="0.35">
      <c r="A82" s="79" t="s">
        <v>271</v>
      </c>
      <c r="B82" s="79" t="s">
        <v>272</v>
      </c>
    </row>
    <row r="83" spans="1:2" x14ac:dyDescent="0.35">
      <c r="A83" s="79" t="s">
        <v>273</v>
      </c>
      <c r="B83" s="79" t="s">
        <v>274</v>
      </c>
    </row>
    <row r="84" spans="1:2" s="63" customFormat="1" x14ac:dyDescent="0.35">
      <c r="A84" s="79" t="s">
        <v>275</v>
      </c>
      <c r="B84" s="79" t="s">
        <v>276</v>
      </c>
    </row>
    <row r="85" spans="1:2" x14ac:dyDescent="0.35">
      <c r="A85" s="79" t="s">
        <v>277</v>
      </c>
      <c r="B85" s="79" t="s">
        <v>278</v>
      </c>
    </row>
    <row r="86" spans="1:2" x14ac:dyDescent="0.35">
      <c r="A86" s="79" t="s">
        <v>279</v>
      </c>
      <c r="B86" s="79" t="s">
        <v>280</v>
      </c>
    </row>
    <row r="87" spans="1:2" x14ac:dyDescent="0.35">
      <c r="A87" s="79" t="s">
        <v>281</v>
      </c>
      <c r="B87" s="79" t="s">
        <v>282</v>
      </c>
    </row>
    <row r="88" spans="1:2" x14ac:dyDescent="0.35">
      <c r="A88" s="79" t="s">
        <v>283</v>
      </c>
      <c r="B88" s="79" t="s">
        <v>284</v>
      </c>
    </row>
    <row r="89" spans="1:2" x14ac:dyDescent="0.35">
      <c r="A89" s="79" t="s">
        <v>285</v>
      </c>
      <c r="B89" s="79" t="s">
        <v>286</v>
      </c>
    </row>
    <row r="90" spans="1:2" x14ac:dyDescent="0.35">
      <c r="A90" s="79" t="s">
        <v>287</v>
      </c>
      <c r="B90" s="79" t="s">
        <v>288</v>
      </c>
    </row>
    <row r="91" spans="1:2" x14ac:dyDescent="0.35">
      <c r="A91" s="79" t="s">
        <v>289</v>
      </c>
      <c r="B91" s="79" t="s">
        <v>290</v>
      </c>
    </row>
    <row r="92" spans="1:2" x14ac:dyDescent="0.35">
      <c r="A92" s="79" t="s">
        <v>291</v>
      </c>
      <c r="B92" s="79" t="s">
        <v>292</v>
      </c>
    </row>
    <row r="93" spans="1:2" x14ac:dyDescent="0.35">
      <c r="A93" s="79" t="s">
        <v>293</v>
      </c>
      <c r="B93" s="79" t="s">
        <v>294</v>
      </c>
    </row>
    <row r="94" spans="1:2" x14ac:dyDescent="0.35">
      <c r="A94" s="79" t="s">
        <v>295</v>
      </c>
      <c r="B94" s="79" t="s">
        <v>296</v>
      </c>
    </row>
    <row r="95" spans="1:2" x14ac:dyDescent="0.35">
      <c r="A95" s="79" t="s">
        <v>297</v>
      </c>
      <c r="B95" s="79" t="s">
        <v>298</v>
      </c>
    </row>
    <row r="96" spans="1:2" x14ac:dyDescent="0.35">
      <c r="A96" s="79" t="s">
        <v>299</v>
      </c>
      <c r="B96" s="79" t="s">
        <v>300</v>
      </c>
    </row>
    <row r="97" spans="1:2" x14ac:dyDescent="0.35">
      <c r="A97" s="79" t="s">
        <v>301</v>
      </c>
      <c r="B97" s="79" t="s">
        <v>302</v>
      </c>
    </row>
    <row r="98" spans="1:2" x14ac:dyDescent="0.35">
      <c r="A98" s="79" t="s">
        <v>303</v>
      </c>
      <c r="B98" s="79" t="s">
        <v>304</v>
      </c>
    </row>
    <row r="99" spans="1:2" x14ac:dyDescent="0.35">
      <c r="A99" s="79" t="s">
        <v>305</v>
      </c>
      <c r="B99" s="79" t="s">
        <v>306</v>
      </c>
    </row>
    <row r="100" spans="1:2" x14ac:dyDescent="0.35">
      <c r="A100" s="79" t="s">
        <v>307</v>
      </c>
      <c r="B100" s="79" t="s">
        <v>308</v>
      </c>
    </row>
    <row r="101" spans="1:2" x14ac:dyDescent="0.35">
      <c r="A101" s="79" t="s">
        <v>309</v>
      </c>
      <c r="B101" s="79" t="s">
        <v>310</v>
      </c>
    </row>
    <row r="102" spans="1:2" x14ac:dyDescent="0.35">
      <c r="A102" s="79" t="s">
        <v>311</v>
      </c>
      <c r="B102" s="79" t="s">
        <v>312</v>
      </c>
    </row>
    <row r="103" spans="1:2" x14ac:dyDescent="0.35">
      <c r="A103" s="79" t="s">
        <v>313</v>
      </c>
      <c r="B103" s="79" t="s">
        <v>314</v>
      </c>
    </row>
    <row r="104" spans="1:2" x14ac:dyDescent="0.35">
      <c r="A104" s="79" t="s">
        <v>315</v>
      </c>
      <c r="B104" s="79" t="s">
        <v>316</v>
      </c>
    </row>
    <row r="105" spans="1:2" x14ac:dyDescent="0.35">
      <c r="A105" s="79" t="s">
        <v>317</v>
      </c>
      <c r="B105" s="79" t="s">
        <v>318</v>
      </c>
    </row>
    <row r="106" spans="1:2" x14ac:dyDescent="0.35">
      <c r="A106" s="79" t="s">
        <v>319</v>
      </c>
      <c r="B106" s="79" t="s">
        <v>320</v>
      </c>
    </row>
    <row r="107" spans="1:2" x14ac:dyDescent="0.35">
      <c r="A107" s="79" t="s">
        <v>321</v>
      </c>
      <c r="B107" s="79" t="s">
        <v>322</v>
      </c>
    </row>
    <row r="108" spans="1:2" x14ac:dyDescent="0.35">
      <c r="A108" s="79" t="s">
        <v>323</v>
      </c>
      <c r="B108" s="79" t="s">
        <v>324</v>
      </c>
    </row>
    <row r="109" spans="1:2" x14ac:dyDescent="0.35">
      <c r="A109" s="79" t="s">
        <v>325</v>
      </c>
      <c r="B109" s="79" t="s">
        <v>326</v>
      </c>
    </row>
    <row r="110" spans="1:2" x14ac:dyDescent="0.35">
      <c r="A110" s="79" t="s">
        <v>327</v>
      </c>
      <c r="B110" s="79" t="s">
        <v>328</v>
      </c>
    </row>
    <row r="111" spans="1:2" x14ac:dyDescent="0.35">
      <c r="A111" s="79" t="s">
        <v>329</v>
      </c>
      <c r="B111" s="79" t="s">
        <v>330</v>
      </c>
    </row>
    <row r="112" spans="1:2" x14ac:dyDescent="0.35">
      <c r="A112" s="79" t="s">
        <v>331</v>
      </c>
      <c r="B112" s="79" t="s">
        <v>332</v>
      </c>
    </row>
    <row r="113" spans="1:2" x14ac:dyDescent="0.35">
      <c r="A113" s="79" t="s">
        <v>333</v>
      </c>
      <c r="B113" s="79" t="s">
        <v>334</v>
      </c>
    </row>
    <row r="114" spans="1:2" x14ac:dyDescent="0.35">
      <c r="A114" s="79" t="s">
        <v>335</v>
      </c>
      <c r="B114" s="79" t="s">
        <v>336</v>
      </c>
    </row>
    <row r="115" spans="1:2" x14ac:dyDescent="0.35">
      <c r="A115" s="79" t="s">
        <v>337</v>
      </c>
      <c r="B115" s="79" t="s">
        <v>338</v>
      </c>
    </row>
    <row r="116" spans="1:2" x14ac:dyDescent="0.35">
      <c r="A116" s="79" t="s">
        <v>339</v>
      </c>
      <c r="B116" s="79" t="s">
        <v>340</v>
      </c>
    </row>
    <row r="117" spans="1:2" x14ac:dyDescent="0.35">
      <c r="A117" s="79" t="s">
        <v>341</v>
      </c>
      <c r="B117" s="79" t="s">
        <v>342</v>
      </c>
    </row>
    <row r="118" spans="1:2" x14ac:dyDescent="0.35">
      <c r="A118" s="79" t="s">
        <v>343</v>
      </c>
      <c r="B118" s="79" t="s">
        <v>344</v>
      </c>
    </row>
    <row r="119" spans="1:2" x14ac:dyDescent="0.35">
      <c r="A119" s="79" t="s">
        <v>345</v>
      </c>
      <c r="B119" s="79" t="s">
        <v>346</v>
      </c>
    </row>
    <row r="120" spans="1:2" x14ac:dyDescent="0.35">
      <c r="A120" s="79" t="s">
        <v>347</v>
      </c>
      <c r="B120" s="79" t="s">
        <v>348</v>
      </c>
    </row>
    <row r="121" spans="1:2" x14ac:dyDescent="0.35">
      <c r="A121" s="79" t="s">
        <v>349</v>
      </c>
      <c r="B121" s="79" t="s">
        <v>350</v>
      </c>
    </row>
    <row r="122" spans="1:2" x14ac:dyDescent="0.35">
      <c r="A122" s="79" t="s">
        <v>351</v>
      </c>
      <c r="B122" s="79" t="s">
        <v>352</v>
      </c>
    </row>
    <row r="123" spans="1:2" x14ac:dyDescent="0.35">
      <c r="A123" s="79" t="s">
        <v>353</v>
      </c>
      <c r="B123" s="79" t="s">
        <v>354</v>
      </c>
    </row>
    <row r="124" spans="1:2" x14ac:dyDescent="0.35">
      <c r="A124" s="79" t="s">
        <v>355</v>
      </c>
      <c r="B124" s="79" t="s">
        <v>356</v>
      </c>
    </row>
    <row r="125" spans="1:2" x14ac:dyDescent="0.35">
      <c r="A125" s="79" t="s">
        <v>357</v>
      </c>
      <c r="B125" s="79" t="s">
        <v>358</v>
      </c>
    </row>
    <row r="126" spans="1:2" x14ac:dyDescent="0.35">
      <c r="A126" s="79" t="s">
        <v>359</v>
      </c>
      <c r="B126" s="79" t="s">
        <v>360</v>
      </c>
    </row>
    <row r="127" spans="1:2" ht="20.399999999999999" x14ac:dyDescent="0.35">
      <c r="A127" s="79" t="s">
        <v>361</v>
      </c>
      <c r="B127" s="79" t="s">
        <v>362</v>
      </c>
    </row>
    <row r="128" spans="1:2" x14ac:dyDescent="0.35">
      <c r="A128" s="79" t="s">
        <v>363</v>
      </c>
      <c r="B128" s="79" t="s">
        <v>364</v>
      </c>
    </row>
    <row r="129" spans="1:2" x14ac:dyDescent="0.35">
      <c r="A129" s="79" t="s">
        <v>365</v>
      </c>
      <c r="B129" s="79" t="s">
        <v>366</v>
      </c>
    </row>
    <row r="130" spans="1:2" x14ac:dyDescent="0.35">
      <c r="A130" s="79" t="s">
        <v>367</v>
      </c>
      <c r="B130" s="79" t="s">
        <v>368</v>
      </c>
    </row>
    <row r="131" spans="1:2" x14ac:dyDescent="0.35">
      <c r="A131" s="79" t="s">
        <v>369</v>
      </c>
      <c r="B131" s="79" t="s">
        <v>370</v>
      </c>
    </row>
    <row r="132" spans="1:2" x14ac:dyDescent="0.35">
      <c r="A132" s="79" t="s">
        <v>371</v>
      </c>
      <c r="B132" s="79" t="s">
        <v>372</v>
      </c>
    </row>
    <row r="133" spans="1:2" x14ac:dyDescent="0.35">
      <c r="A133" s="79" t="s">
        <v>373</v>
      </c>
      <c r="B133" s="79" t="s">
        <v>374</v>
      </c>
    </row>
    <row r="134" spans="1:2" x14ac:dyDescent="0.35">
      <c r="A134" s="79" t="s">
        <v>375</v>
      </c>
      <c r="B134" s="79" t="s">
        <v>376</v>
      </c>
    </row>
    <row r="135" spans="1:2" x14ac:dyDescent="0.35">
      <c r="A135" s="79" t="s">
        <v>377</v>
      </c>
      <c r="B135" s="79" t="s">
        <v>378</v>
      </c>
    </row>
    <row r="136" spans="1:2" x14ac:dyDescent="0.35">
      <c r="A136" s="79" t="s">
        <v>379</v>
      </c>
      <c r="B136" s="79" t="s">
        <v>380</v>
      </c>
    </row>
    <row r="137" spans="1:2" x14ac:dyDescent="0.35">
      <c r="A137" s="79" t="s">
        <v>381</v>
      </c>
      <c r="B137" s="79" t="s">
        <v>382</v>
      </c>
    </row>
    <row r="138" spans="1:2" x14ac:dyDescent="0.35">
      <c r="A138" s="79" t="s">
        <v>383</v>
      </c>
      <c r="B138" s="79" t="s">
        <v>384</v>
      </c>
    </row>
    <row r="139" spans="1:2" x14ac:dyDescent="0.35">
      <c r="A139" s="79" t="s">
        <v>385</v>
      </c>
      <c r="B139" s="79" t="s">
        <v>386</v>
      </c>
    </row>
    <row r="140" spans="1:2" x14ac:dyDescent="0.35">
      <c r="A140" s="79" t="s">
        <v>387</v>
      </c>
      <c r="B140" s="79" t="s">
        <v>388</v>
      </c>
    </row>
    <row r="141" spans="1:2" x14ac:dyDescent="0.35">
      <c r="A141" s="79" t="s">
        <v>389</v>
      </c>
      <c r="B141" s="79" t="s">
        <v>390</v>
      </c>
    </row>
    <row r="142" spans="1:2" x14ac:dyDescent="0.35">
      <c r="A142" s="79" t="s">
        <v>391</v>
      </c>
      <c r="B142" s="79" t="s">
        <v>392</v>
      </c>
    </row>
    <row r="143" spans="1:2" x14ac:dyDescent="0.35">
      <c r="A143" s="79" t="s">
        <v>393</v>
      </c>
      <c r="B143" s="79" t="s">
        <v>394</v>
      </c>
    </row>
    <row r="144" spans="1:2" x14ac:dyDescent="0.35">
      <c r="A144" s="79" t="s">
        <v>395</v>
      </c>
      <c r="B144" s="79" t="s">
        <v>396</v>
      </c>
    </row>
    <row r="145" spans="1:2" x14ac:dyDescent="0.35">
      <c r="A145" s="79" t="s">
        <v>397</v>
      </c>
      <c r="B145" s="79" t="s">
        <v>398</v>
      </c>
    </row>
    <row r="146" spans="1:2" ht="30.6" x14ac:dyDescent="0.35">
      <c r="A146" s="79" t="s">
        <v>399</v>
      </c>
      <c r="B146" s="79" t="s">
        <v>400</v>
      </c>
    </row>
    <row r="147" spans="1:2" ht="30.6" x14ac:dyDescent="0.35">
      <c r="A147" s="79" t="s">
        <v>401</v>
      </c>
      <c r="B147" s="79" t="s">
        <v>402</v>
      </c>
    </row>
    <row r="148" spans="1:2" x14ac:dyDescent="0.35">
      <c r="A148" s="79" t="s">
        <v>403</v>
      </c>
      <c r="B148" s="79" t="s">
        <v>404</v>
      </c>
    </row>
    <row r="149" spans="1:2" x14ac:dyDescent="0.35">
      <c r="A149" s="79" t="s">
        <v>405</v>
      </c>
      <c r="B149" s="79" t="s">
        <v>406</v>
      </c>
    </row>
    <row r="150" spans="1:2" x14ac:dyDescent="0.35">
      <c r="A150" s="79" t="s">
        <v>407</v>
      </c>
      <c r="B150" s="79" t="s">
        <v>408</v>
      </c>
    </row>
    <row r="151" spans="1:2" x14ac:dyDescent="0.35">
      <c r="A151" s="79" t="s">
        <v>409</v>
      </c>
      <c r="B151" s="79" t="s">
        <v>410</v>
      </c>
    </row>
    <row r="152" spans="1:2" x14ac:dyDescent="0.35">
      <c r="A152" s="79" t="s">
        <v>411</v>
      </c>
      <c r="B152" s="79" t="s">
        <v>412</v>
      </c>
    </row>
    <row r="153" spans="1:2" x14ac:dyDescent="0.35">
      <c r="A153" s="79" t="s">
        <v>413</v>
      </c>
      <c r="B153" s="79" t="s">
        <v>414</v>
      </c>
    </row>
    <row r="154" spans="1:2" x14ac:dyDescent="0.35">
      <c r="A154" s="79" t="s">
        <v>415</v>
      </c>
      <c r="B154" s="79" t="s">
        <v>416</v>
      </c>
    </row>
    <row r="155" spans="1:2" x14ac:dyDescent="0.35">
      <c r="A155" s="79" t="s">
        <v>417</v>
      </c>
      <c r="B155" s="79" t="s">
        <v>418</v>
      </c>
    </row>
    <row r="156" spans="1:2" x14ac:dyDescent="0.35">
      <c r="A156" s="79" t="s">
        <v>419</v>
      </c>
      <c r="B156" s="79" t="s">
        <v>420</v>
      </c>
    </row>
    <row r="157" spans="1:2" x14ac:dyDescent="0.35">
      <c r="A157" s="79" t="s">
        <v>421</v>
      </c>
      <c r="B157" s="79" t="s">
        <v>422</v>
      </c>
    </row>
    <row r="158" spans="1:2" x14ac:dyDescent="0.35">
      <c r="A158" s="79" t="s">
        <v>423</v>
      </c>
      <c r="B158" s="79" t="s">
        <v>424</v>
      </c>
    </row>
    <row r="159" spans="1:2" x14ac:dyDescent="0.35">
      <c r="A159" s="79" t="s">
        <v>425</v>
      </c>
      <c r="B159" s="79" t="s">
        <v>426</v>
      </c>
    </row>
    <row r="160" spans="1:2" x14ac:dyDescent="0.35">
      <c r="A160" s="79" t="s">
        <v>427</v>
      </c>
      <c r="B160" s="79" t="s">
        <v>428</v>
      </c>
    </row>
    <row r="161" spans="1:2" x14ac:dyDescent="0.35">
      <c r="A161" s="79" t="s">
        <v>429</v>
      </c>
      <c r="B161" s="79" t="s">
        <v>430</v>
      </c>
    </row>
    <row r="162" spans="1:2" x14ac:dyDescent="0.35">
      <c r="A162" s="79" t="s">
        <v>431</v>
      </c>
      <c r="B162" s="79" t="s">
        <v>432</v>
      </c>
    </row>
    <row r="163" spans="1:2" x14ac:dyDescent="0.35">
      <c r="A163" s="79" t="s">
        <v>433</v>
      </c>
      <c r="B163" s="86" t="s">
        <v>434</v>
      </c>
    </row>
    <row r="164" spans="1:2" x14ac:dyDescent="0.35">
      <c r="A164" s="79" t="s">
        <v>435</v>
      </c>
      <c r="B164" s="79" t="s">
        <v>436</v>
      </c>
    </row>
    <row r="165" spans="1:2" x14ac:dyDescent="0.35">
      <c r="A165" s="79" t="s">
        <v>437</v>
      </c>
      <c r="B165" s="79" t="s">
        <v>438</v>
      </c>
    </row>
    <row r="166" spans="1:2" x14ac:dyDescent="0.35">
      <c r="A166" s="79" t="s">
        <v>439</v>
      </c>
      <c r="B166" s="79" t="s">
        <v>440</v>
      </c>
    </row>
    <row r="167" spans="1:2" x14ac:dyDescent="0.35">
      <c r="A167" s="79" t="s">
        <v>441</v>
      </c>
      <c r="B167" s="79" t="s">
        <v>442</v>
      </c>
    </row>
    <row r="168" spans="1:2" x14ac:dyDescent="0.35">
      <c r="A168" s="79" t="s">
        <v>443</v>
      </c>
      <c r="B168" s="79" t="s">
        <v>444</v>
      </c>
    </row>
    <row r="169" spans="1:2" x14ac:dyDescent="0.35">
      <c r="A169" s="79" t="s">
        <v>445</v>
      </c>
      <c r="B169" s="79" t="s">
        <v>446</v>
      </c>
    </row>
    <row r="170" spans="1:2" ht="20.399999999999999" x14ac:dyDescent="0.35">
      <c r="A170" s="79" t="s">
        <v>447</v>
      </c>
      <c r="B170" s="79" t="s">
        <v>448</v>
      </c>
    </row>
    <row r="171" spans="1:2" ht="20.399999999999999" x14ac:dyDescent="0.35">
      <c r="A171" s="79" t="s">
        <v>449</v>
      </c>
      <c r="B171" s="79" t="s">
        <v>450</v>
      </c>
    </row>
    <row r="172" spans="1:2" ht="20.399999999999999" x14ac:dyDescent="0.35">
      <c r="A172" s="79" t="s">
        <v>451</v>
      </c>
      <c r="B172" s="79" t="s">
        <v>452</v>
      </c>
    </row>
    <row r="173" spans="1:2" x14ac:dyDescent="0.35">
      <c r="A173" s="79" t="s">
        <v>453</v>
      </c>
      <c r="B173" s="79" t="s">
        <v>454</v>
      </c>
    </row>
    <row r="174" spans="1:2" ht="30.6" x14ac:dyDescent="0.35">
      <c r="A174" s="79" t="s">
        <v>455</v>
      </c>
      <c r="B174" s="79" t="s">
        <v>456</v>
      </c>
    </row>
    <row r="175" spans="1:2" x14ac:dyDescent="0.35">
      <c r="A175" s="79" t="s">
        <v>457</v>
      </c>
      <c r="B175" s="79" t="s">
        <v>458</v>
      </c>
    </row>
    <row r="176" spans="1:2" x14ac:dyDescent="0.35">
      <c r="A176" s="79" t="s">
        <v>459</v>
      </c>
      <c r="B176" s="79" t="s">
        <v>460</v>
      </c>
    </row>
    <row r="177" spans="1:2" x14ac:dyDescent="0.35">
      <c r="A177" s="79" t="s">
        <v>461</v>
      </c>
      <c r="B177" s="79" t="s">
        <v>462</v>
      </c>
    </row>
    <row r="178" spans="1:2" x14ac:dyDescent="0.35">
      <c r="A178" s="79" t="s">
        <v>463</v>
      </c>
      <c r="B178" s="79" t="s">
        <v>464</v>
      </c>
    </row>
    <row r="179" spans="1:2" x14ac:dyDescent="0.35">
      <c r="A179" s="79" t="s">
        <v>465</v>
      </c>
      <c r="B179" s="79" t="s">
        <v>466</v>
      </c>
    </row>
    <row r="180" spans="1:2" x14ac:dyDescent="0.35">
      <c r="A180" s="79" t="s">
        <v>467</v>
      </c>
      <c r="B180" s="79" t="s">
        <v>468</v>
      </c>
    </row>
    <row r="181" spans="1:2" x14ac:dyDescent="0.35">
      <c r="A181" s="79" t="s">
        <v>469</v>
      </c>
      <c r="B181" s="79" t="s">
        <v>470</v>
      </c>
    </row>
    <row r="182" spans="1:2" x14ac:dyDescent="0.35">
      <c r="A182" s="79" t="s">
        <v>471</v>
      </c>
      <c r="B182" s="79" t="s">
        <v>472</v>
      </c>
    </row>
    <row r="183" spans="1:2" x14ac:dyDescent="0.35">
      <c r="A183" s="79" t="s">
        <v>473</v>
      </c>
      <c r="B183" s="79" t="s">
        <v>474</v>
      </c>
    </row>
    <row r="184" spans="1:2" x14ac:dyDescent="0.35">
      <c r="A184" s="79" t="s">
        <v>475</v>
      </c>
      <c r="B184" s="79" t="s">
        <v>476</v>
      </c>
    </row>
    <row r="185" spans="1:2" x14ac:dyDescent="0.35">
      <c r="A185" s="79" t="s">
        <v>477</v>
      </c>
      <c r="B185" s="79" t="s">
        <v>478</v>
      </c>
    </row>
    <row r="186" spans="1:2" ht="20.399999999999999" x14ac:dyDescent="0.35">
      <c r="A186" s="79" t="s">
        <v>479</v>
      </c>
      <c r="B186" s="79" t="s">
        <v>480</v>
      </c>
    </row>
    <row r="192" spans="1:2" x14ac:dyDescent="0.35">
      <c r="A192" s="91"/>
      <c r="B192" s="91"/>
    </row>
  </sheetData>
  <autoFilter ref="A1:B189" xr:uid="{00000000-0009-0000-0000-000001000000}"/>
  <pageMargins left="0.7" right="0.7" top="0.75" bottom="0.75" header="0.3" footer="0.3"/>
  <pageSetup orientation="portrait" verticalDpi="0" r:id="rId1"/>
  <headerFooter>
    <oddHeader>&amp;R&amp;"Calibri"&amp;10&amp;K000000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5a244423-8296-4638-a455-97eee7008da3" ContentTypeId="0x0101004C081EED9C90B54F98FF06E55CA4DAAA008CACAF6A43F5184C829F36A35E1E0D1A"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atedItems xmlns="http://schemas.microsoft.com/sharepoint/v3" xsi:nil="true"/>
    <d8662c420ae441af9b77c21287174095 xmlns="f5a7e35f-036f-43ba-9bd6-dfccb735f6f0">
      <Terms xmlns="http://schemas.microsoft.com/office/infopath/2007/PartnerControls">
        <TermInfo xmlns="http://schemas.microsoft.com/office/infopath/2007/PartnerControls">
          <TermName xmlns="http://schemas.microsoft.com/office/infopath/2007/PartnerControls">External Guidance</TermName>
          <TermId xmlns="http://schemas.microsoft.com/office/infopath/2007/PartnerControls">ea8cba3e-57fe-4199-9d26-ba6248f86a47</TermId>
        </TermInfo>
      </Terms>
    </d8662c420ae441af9b77c21287174095>
    <OsfiDescription xmlns="fecb3a15-ec4f-4650-8ab4-18722f579a21" xsi:nil="true"/>
    <pd5e1fd5a7e64ff28ea28d0be5cac3eb xmlns="fecb3a15-ec4f-4650-8ab4-18722f579a21">
      <Terms xmlns="http://schemas.microsoft.com/office/infopath/2007/PartnerControls"/>
    </pd5e1fd5a7e64ff28ea28d0be5cac3eb>
    <OsfiSensitivity xmlns="fecb3a15-ec4f-4650-8ab4-18722f579a21">Protected B</OsfiSensitivity>
    <OsfiSent xmlns="fecb3a15-ec4f-4650-8ab4-18722f579a21" xsi:nil="true"/>
    <TaxCatchAll xmlns="fecb3a15-ec4f-4650-8ab4-18722f579a21">
      <Value>764</Value>
      <Value>12</Value>
      <Value>799</Value>
      <Value>666</Value>
      <Value>765</Value>
      <Value>803</Value>
      <Value>818</Value>
      <Value>120</Value>
      <Value>16</Value>
    </TaxCatchAll>
    <OsfiAuthor xmlns="fecb3a15-ec4f-4650-8ab4-18722f579a21">
      <UserInfo>
        <DisplayName/>
        <AccountId xsi:nil="true"/>
        <AccountType/>
      </UserInfo>
    </OsfiAuthor>
    <OsfiLanguage xmlns="fecb3a15-ec4f-4650-8ab4-18722f579a21">French</OsfiLanguage>
    <OsfiLivelinkID xmlns="fecb3a15-ec4f-4650-8ab4-18722f579a21" xsi:nil="true"/>
    <o57c2d1722274f07a03b231252c868e4 xmlns="10d8d364-9265-4608-b1fe-b0d4f3e4d437">
      <Terms xmlns="http://schemas.microsoft.com/office/infopath/2007/PartnerControls">
        <TermInfo xmlns="http://schemas.microsoft.com/office/infopath/2007/PartnerControls">
          <TermName xmlns="http://schemas.microsoft.com/office/infopath/2007/PartnerControls">Leverage Requirements (LR)</TermName>
          <TermId xmlns="http://schemas.microsoft.com/office/infopath/2007/PartnerControls">21183f72-07da-49a7-be96-681536994812</TermId>
        </TermInfo>
      </Terms>
    </o57c2d1722274f07a03b231252c868e4>
    <OsfiCc xmlns="fecb3a15-ec4f-4650-8ab4-18722f579a21" xsi:nil="true"/>
    <OsfiEmailFrom xmlns="fecb3a15-ec4f-4650-8ab4-18722f579a21" xsi:nil="true"/>
    <OsfiExternalAuthor xmlns="fecb3a15-ec4f-4650-8ab4-18722f579a21" xsi:nil="true"/>
    <OsfiCalendarYear xmlns="fecb3a15-ec4f-4650-8ab4-18722f579a21">2025</OsfiCalendarYear>
    <OsfiCheckedOutDate xmlns="fecb3a15-ec4f-4650-8ab4-18722f579a21" xsi:nil="true"/>
    <OsfiApprovedBy xmlns="fecb3a15-ec4f-4650-8ab4-18722f579a21" xsi:nil="true"/>
    <OsfiAttachment xmlns="fecb3a15-ec4f-4650-8ab4-18722f579a21">false</OsfiAttachment>
    <OsfiMostCurrent xmlns="10d8d364-9265-4608-b1fe-b0d4f3e4d437">true</OsfiMostCurrent>
    <OsfiGuideSection xmlns="10d8d364-9265-4608-b1fe-b0d4f3e4d437" xsi:nil="true"/>
    <OsfiTo xmlns="fecb3a15-ec4f-4650-8ab4-18722f579a21" xsi:nil="true"/>
    <OsfiReceived xmlns="fecb3a15-ec4f-4650-8ab4-18722f579a21" xsi:nil="true"/>
    <OsfiGuidancePhase xmlns="10d8d364-9265-4608-b1fe-b0d4f3e4d437">External Consultation</OsfiGuidancePhase>
    <fac5efe5e83a4438a828c68fc664b01b xmlns="fecb3a15-ec4f-4650-8ab4-18722f579a21">
      <Terms xmlns="http://schemas.microsoft.com/office/infopath/2007/PartnerControls">
        <TermInfo xmlns="http://schemas.microsoft.com/office/infopath/2007/PartnerControls">
          <TermName xmlns="http://schemas.microsoft.com/office/infopath/2007/PartnerControls">Regulatory Data Management (RDM) Division (250000)</TermName>
          <TermId xmlns="http://schemas.microsoft.com/office/infopath/2007/PartnerControls">07fb3360-bd8b-4913-ac40-53a8022c308a</TermId>
        </TermInfo>
      </Terms>
    </fac5efe5e83a4438a828c68fc664b01b>
    <OsfiEffectiveYear xmlns="10d8d364-9265-4608-b1fe-b0d4f3e4d437">2023</OsfiEffectiveYear>
    <eed7ab1da29f40cbb57f35bd3770379c xmlns="10d8d364-9265-4608-b1fe-b0d4f3e4d437">
      <Terms xmlns="http://schemas.microsoft.com/office/infopath/2007/PartnerControls">
        <TermInfo xmlns="http://schemas.microsoft.com/office/infopath/2007/PartnerControls">
          <TermName xmlns="http://schemas.microsoft.com/office/infopath/2007/PartnerControls">Guidelines</TermName>
          <TermId xmlns="http://schemas.microsoft.com/office/infopath/2007/PartnerControls">596ad060-e780-4e1d-97cf-696e73bd2136</TermId>
        </TermInfo>
      </Terms>
    </eed7ab1da29f40cbb57f35bd3770379c>
    <m96463efc3cf41bb880201d3ec29442d xmlns="10d8d364-9265-4608-b1fe-b0d4f3e4d437">
      <Terms xmlns="http://schemas.microsoft.com/office/infopath/2007/PartnerControls"/>
    </m96463efc3cf41bb880201d3ec29442d>
    <fc15642b51504e789ffe56207564b371 xmlns="10d8d364-9265-4608-b1fe-b0d4f3e4d437">
      <Terms xmlns="http://schemas.microsoft.com/office/infopath/2007/PartnerControls"/>
    </fc15642b51504e789ffe56207564b371>
    <ec0866d5501a4e288cc256e554a42ca0 xmlns="fecb3a15-ec4f-4650-8ab4-18722f579a21">
      <Terms xmlns="http://schemas.microsoft.com/office/infopath/2007/PartnerControls">
        <TermInfo xmlns="http://schemas.microsoft.com/office/infopath/2007/PartnerControls">
          <TermName xmlns="http://schemas.microsoft.com/office/infopath/2007/PartnerControls">Prepare and Maintain External Guidance</TermName>
          <TermId xmlns="http://schemas.microsoft.com/office/infopath/2007/PartnerControls">c142cf92-0b67-4774-9e0b-22b36811eb5d</TermId>
        </TermInfo>
      </Terms>
    </ec0866d5501a4e288cc256e554a42ca0>
    <n03e0cbd2dfe4bc3a11ca39711420a8d xmlns="10d8d364-9265-4608-b1fe-b0d4f3e4d437">
      <Terms xmlns="http://schemas.microsoft.com/office/infopath/2007/PartnerControls"/>
    </n03e0cbd2dfe4bc3a11ca39711420a8d>
    <id28c9607766444bae9f5e2053e4afbd xmlns="fecb3a15-ec4f-4650-8ab4-18722f579a21">
      <Terms xmlns="http://schemas.microsoft.com/office/infopath/2007/PartnerControls">
        <TermInfo xmlns="http://schemas.microsoft.com/office/infopath/2007/PartnerControls">
          <TermName xmlns="http://schemas.microsoft.com/office/infopath/2007/PartnerControls">1.1 Regulation and supervision of federally regulated financial institutions</TermName>
          <TermId xmlns="http://schemas.microsoft.com/office/infopath/2007/PartnerControls">57fcbea7-d103-4c44-b289-6adbace6db09</TermId>
        </TermInfo>
      </Terms>
    </id28c9607766444bae9f5e2053e4afbd>
    <OsfiSupersededDate xmlns="10d8d364-9265-4608-b1fe-b0d4f3e4d437" xsi:nil="true"/>
    <e56a94d62dd24742b18ef96cd90907e1 xmlns="10d8d364-9265-4608-b1fe-b0d4f3e4d437">
      <Terms xmlns="http://schemas.microsoft.com/office/infopath/2007/PartnerControls"/>
    </e56a94d62dd24742b18ef96cd90907e1>
    <a36c359446dc4635be72f7f662985508 xmlns="10d8d364-9265-4608-b1fe-b0d4f3e4d437">
      <Terms xmlns="http://schemas.microsoft.com/office/infopath/2007/PartnerControls"/>
    </a36c359446dc4635be72f7f662985508>
    <g6aadb9293ad4d8fba37a358bcaa27eb xmlns="fecb3a15-ec4f-4650-8ab4-18722f579a21">
      <Terms xmlns="http://schemas.microsoft.com/office/infopath/2007/PartnerControls">
        <TermInfo xmlns="http://schemas.microsoft.com/office/infopath/2007/PartnerControls">
          <TermName xmlns="http://schemas.microsoft.com/office/infopath/2007/PartnerControls">Financial Institutions</TermName>
          <TermId xmlns="http://schemas.microsoft.com/office/infopath/2007/PartnerControls">35066429-d513-4a4b-82a6-81eaff2320a3</TermId>
        </TermInfo>
      </Terms>
    </g6aadb9293ad4d8fba37a358bcaa27eb>
    <b683300b16564d45bc927e24a258e9f0 xmlns="10d8d364-9265-4608-b1fe-b0d4f3e4d437">
      <Terms xmlns="http://schemas.microsoft.com/office/infopath/2007/PartnerControls"/>
    </b683300b16564d45bc927e24a258e9f0>
    <OsfiProvision xmlns="10d8d364-9265-4608-b1fe-b0d4f3e4d437" xsi:nil="true"/>
    <l2f6599427db4c648ff6aeffe33695af xmlns="10d8d364-9265-4608-b1fe-b0d4f3e4d437">
      <Terms xmlns="http://schemas.microsoft.com/office/infopath/2007/PartnerControls"/>
    </l2f6599427db4c648ff6aeffe33695af>
    <k5f8aeaceeb7434cbd9becc33a65ad3e xmlns="10d8d364-9265-4608-b1fe-b0d4f3e4d437">
      <Terms xmlns="http://schemas.microsoft.com/office/infopath/2007/PartnerControls"/>
    </k5f8aeaceeb7434cbd9becc33a65ad3e>
    <ja696665130841b683d84761908559f5 xmlns="10d8d364-9265-4608-b1fe-b0d4f3e4d437">
      <Terms xmlns="http://schemas.microsoft.com/office/infopath/2007/PartnerControls">
        <TermInfo xmlns="http://schemas.microsoft.com/office/infopath/2007/PartnerControls">
          <TermName xmlns="http://schemas.microsoft.com/office/infopath/2007/PartnerControls">Capital</TermName>
          <TermId xmlns="http://schemas.microsoft.com/office/infopath/2007/PartnerControls">72f247c7-eb42-4521-b320-dfd959ca75b6</TermId>
        </TermInfo>
      </Terms>
    </ja696665130841b683d84761908559f5>
    <i4a82951b3ab490b851755ba3e25ca9e xmlns="10d8d364-9265-4608-b1fe-b0d4f3e4d437">
      <Terms xmlns="http://schemas.microsoft.com/office/infopath/2007/PartnerControls"/>
    </i4a82951b3ab490b851755ba3e25ca9e>
    <_dlc_DocId xmlns="fecb3a15-ec4f-4650-8ab4-18722f579a21">F2000-786772880-25858</_dlc_DocId>
    <_dlc_DocIdUrl xmlns="fecb3a15-ec4f-4650-8ab4-18722f579a21">
      <Url>https://011gc.sharepoint.com/sites/eSpace-FICore/_layouts/15/DocIdRedir.aspx?ID=F2000-786772880-25858</Url>
      <Description>F2000-786772880-25858</Description>
    </_dlc_DocIdUrl>
    <b68f0f40a9244f46b7ca0f5019c2a784 xmlns="fecb3a15-ec4f-4650-8ab4-18722f579a21">
      <Terms xmlns="http://schemas.microsoft.com/office/infopath/2007/PartnerControls">
        <TermInfo xmlns="http://schemas.microsoft.com/office/infopath/2007/PartnerControls">
          <TermName xmlns="http://schemas.microsoft.com/office/infopath/2007/PartnerControls">1.1.2 Regulation and Guidance</TermName>
          <TermId xmlns="http://schemas.microsoft.com/office/infopath/2007/PartnerControls">8aba70de-c32e-44b3-b2d7-271b49c214a9</TermId>
        </TermInfo>
      </Terms>
    </b68f0f40a9244f46b7ca0f5019c2a784>
    <OsfiPeerGroup xmlns="10d8d364-9265-4608-b1fe-b0d4f3e4d437" xsi:nil="true"/>
  </documentManagement>
</p:properties>
</file>

<file path=customXml/item4.xml><?xml version="1.0" encoding="utf-8"?>
<ct:contentTypeSchema xmlns:ct="http://schemas.microsoft.com/office/2006/metadata/contentType" xmlns:ma="http://schemas.microsoft.com/office/2006/metadata/properties/metaAttributes" ct:_="" ma:_="" ma:contentTypeName="Return Template" ma:contentTypeID="0x0101004C081EED9C90B54F98FF06E55CA4DAAA008CACAF6A43F5184C829F36A35E1E0D1A002D4094F2B62A1F42893CE0251B0E960500F65031EA841D0B4E893DA34FC1AEE0EC" ma:contentTypeVersion="15" ma:contentTypeDescription="Create a new document." ma:contentTypeScope="" ma:versionID="b4d3d6822ae615b54e171b37e5e9f8e7">
  <xsd:schema xmlns:xsd="http://www.w3.org/2001/XMLSchema" xmlns:xs="http://www.w3.org/2001/XMLSchema" xmlns:p="http://schemas.microsoft.com/office/2006/metadata/properties" xmlns:ns1="http://schemas.microsoft.com/sharepoint/v3" xmlns:ns2="fecb3a15-ec4f-4650-8ab4-18722f579a21" xmlns:ns3="f5a7e35f-036f-43ba-9bd6-dfccb735f6f0" xmlns:ns4="10d8d364-9265-4608-b1fe-b0d4f3e4d437" targetNamespace="http://schemas.microsoft.com/office/2006/metadata/properties" ma:root="true" ma:fieldsID="2d20d38c0de0e0cf31e6ac9b0e39c1a8" ns1:_="" ns2:_="" ns3:_="" ns4:_="">
    <xsd:import namespace="http://schemas.microsoft.com/sharepoint/v3"/>
    <xsd:import namespace="fecb3a15-ec4f-4650-8ab4-18722f579a21"/>
    <xsd:import namespace="f5a7e35f-036f-43ba-9bd6-dfccb735f6f0"/>
    <xsd:import namespace="10d8d364-9265-4608-b1fe-b0d4f3e4d437"/>
    <xsd:element name="properties">
      <xsd:complexType>
        <xsd:sequence>
          <xsd:element name="documentManagement">
            <xsd:complexType>
              <xsd:all>
                <xsd:element ref="ns2:_dlc_DocId" minOccurs="0"/>
                <xsd:element ref="ns2:_dlc_DocIdUrl" minOccurs="0"/>
                <xsd:element ref="ns2:_dlc_DocIdPersistId" minOccurs="0"/>
                <xsd:element ref="ns2:id28c9607766444bae9f5e2053e4afbd" minOccurs="0"/>
                <xsd:element ref="ns2:TaxCatchAll" minOccurs="0"/>
                <xsd:element ref="ns2:TaxCatchAllLabel" minOccurs="0"/>
                <xsd:element ref="ns2:ec0866d5501a4e288cc256e554a42ca0" minOccurs="0"/>
                <xsd:element ref="ns2:OsfiDescription" minOccurs="0"/>
                <xsd:element ref="ns2:OsfiAuthor" minOccurs="0"/>
                <xsd:element ref="ns2:OsfiExternalAuthor" minOccurs="0"/>
                <xsd:element ref="ns2:fac5efe5e83a4438a828c68fc664b01b" minOccurs="0"/>
                <xsd:element ref="ns2:OsfiLanguage" minOccurs="0"/>
                <xsd:element ref="ns2:OsfiSensitivity" minOccurs="0"/>
                <xsd:element ref="ns2:OsfiCalendarYear" minOccurs="0"/>
                <xsd:element ref="ns2:OsfiApprovedBy" minOccurs="0"/>
                <xsd:element ref="ns2:OsfiAttachment" minOccurs="0"/>
                <xsd:element ref="ns2:OsfiCc" minOccurs="0"/>
                <xsd:element ref="ns2:OsfiEmailFrom" minOccurs="0"/>
                <xsd:element ref="ns2:OsfiReceived" minOccurs="0"/>
                <xsd:element ref="ns2:OsfiSent" minOccurs="0"/>
                <xsd:element ref="ns2:OsfiTo" minOccurs="0"/>
                <xsd:element ref="ns1:RelatedItems" minOccurs="0"/>
                <xsd:element ref="ns2:OsfiLivelinkID" minOccurs="0"/>
                <xsd:element ref="ns2:OsfiCheckedOutDate" minOccurs="0"/>
                <xsd:element ref="ns2:b68f0f40a9244f46b7ca0f5019c2a784" minOccurs="0"/>
                <xsd:element ref="ns2:g6aadb9293ad4d8fba37a358bcaa27eb" minOccurs="0"/>
                <xsd:element ref="ns3:d8662c420ae441af9b77c21287174095" minOccurs="0"/>
                <xsd:element ref="ns4:a36c359446dc4635be72f7f662985508" minOccurs="0"/>
                <xsd:element ref="ns4:o57c2d1722274f07a03b231252c868e4" minOccurs="0"/>
                <xsd:element ref="ns4:OsfiPeerGroup" minOccurs="0"/>
                <xsd:element ref="ns4:m96463efc3cf41bb880201d3ec29442d" minOccurs="0"/>
                <xsd:element ref="ns4:n03e0cbd2dfe4bc3a11ca39711420a8d" minOccurs="0"/>
                <xsd:element ref="ns4:fc15642b51504e789ffe56207564b371" minOccurs="0"/>
                <xsd:element ref="ns4:e56a94d62dd24742b18ef96cd90907e1" minOccurs="0"/>
                <xsd:element ref="ns4:l2f6599427db4c648ff6aeffe33695af" minOccurs="0"/>
                <xsd:element ref="ns4:b683300b16564d45bc927e24a258e9f0" minOccurs="0"/>
                <xsd:element ref="ns4:k5f8aeaceeb7434cbd9becc33a65ad3e" minOccurs="0"/>
                <xsd:element ref="ns4:eed7ab1da29f40cbb57f35bd3770379c" minOccurs="0"/>
                <xsd:element ref="ns4:OsfiProvision" minOccurs="0"/>
                <xsd:element ref="ns4:i4a82951b3ab490b851755ba3e25ca9e" minOccurs="0"/>
                <xsd:element ref="ns4:OsfiSupersededDate" minOccurs="0"/>
                <xsd:element ref="ns4:ja696665130841b683d84761908559f5" minOccurs="0"/>
                <xsd:element ref="ns4:OsfiGuidancePhase" minOccurs="0"/>
                <xsd:element ref="ns2:pd5e1fd5a7e64ff28ea28d0be5cac3eb" minOccurs="0"/>
                <xsd:element ref="ns4:OsfiMostCurrent" minOccurs="0"/>
                <xsd:element ref="ns4:OsfiGuideSection" minOccurs="0"/>
                <xsd:element ref="ns4:OsfiEffective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2"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b3a15-ec4f-4650-8ab4-18722f579a2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d28c9607766444bae9f5e2053e4afbd" ma:index="11" nillable="true" ma:taxonomy="true" ma:internalName="id28c9607766444bae9f5e2053e4afbd" ma:taxonomyFieldName="OsfiPAA" ma:displayName="PAA" ma:readOnly="true" ma:fieldId="{2d28c960-7766-444b-ae9f-5e2053e4afbd}" ma:sspId="5a244423-8296-4638-a455-97eee7008da3" ma:termSetId="d1a66c1d-a3c0-4300-8b36-107e81c3a3e5"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f9b1633-47f7-4b55-a3cd-a0b477983e68}" ma:internalName="TaxCatchAll" ma:showField="CatchAllData" ma:web="10d8d364-9265-4608-b1fe-b0d4f3e4d43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f9b1633-47f7-4b55-a3cd-a0b477983e68}" ma:internalName="TaxCatchAllLabel" ma:readOnly="true" ma:showField="CatchAllDataLabel" ma:web="10d8d364-9265-4608-b1fe-b0d4f3e4d437">
      <xsd:complexType>
        <xsd:complexContent>
          <xsd:extension base="dms:MultiChoiceLookup">
            <xsd:sequence>
              <xsd:element name="Value" type="dms:Lookup" maxOccurs="unbounded" minOccurs="0" nillable="true"/>
            </xsd:sequence>
          </xsd:extension>
        </xsd:complexContent>
      </xsd:complexType>
    </xsd:element>
    <xsd:element name="ec0866d5501a4e288cc256e554a42ca0" ma:index="15" nillable="true" ma:taxonomy="true" ma:internalName="ec0866d5501a4e288cc256e554a42ca0" ma:taxonomyFieldName="OsfiBusinessProcess" ma:displayName="Business Process" ma:readOnly="true" ma:fieldId="{ec0866d5-501a-4e28-8cc2-56e554a42ca0}" ma:sspId="5a244423-8296-4638-a455-97eee7008da3" ma:termSetId="90fd1eaa-5cc8-4194-a26a-d78ee88d82aa" ma:anchorId="00000000-0000-0000-0000-000000000000" ma:open="false" ma:isKeyword="false">
      <xsd:complexType>
        <xsd:sequence>
          <xsd:element ref="pc:Terms" minOccurs="0" maxOccurs="1"/>
        </xsd:sequence>
      </xsd:complexType>
    </xsd:element>
    <xsd:element name="OsfiDescription" ma:index="17" nillable="true" ma:displayName="Description" ma:internalName="OsfiDescription" ma:readOnly="false">
      <xsd:simpleType>
        <xsd:restriction base="dms:Note">
          <xsd:maxLength value="255"/>
        </xsd:restriction>
      </xsd:simpleType>
    </xsd:element>
    <xsd:element name="OsfiAuthor" ma:index="18" nillable="true" ma:displayName="OSFI Author" ma:SearchPeopleOnly="false" ma:SharePointGroup="0" ma:internalName="Osfi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sfiExternalAuthor" ma:index="19" nillable="true" ma:displayName="External Author" ma:internalName="OsfiExternalAuthor" ma:readOnly="false">
      <xsd:simpleType>
        <xsd:restriction base="dms:Text"/>
      </xsd:simpleType>
    </xsd:element>
    <xsd:element name="fac5efe5e83a4438a828c68fc664b01b" ma:index="20" nillable="true" ma:taxonomy="true" ma:internalName="fac5efe5e83a4438a828c68fc664b01b" ma:taxonomyFieldName="OsfiCostCentre" ma:displayName="Cost Centre" ma:readOnly="true" ma:fieldId="{fac5efe5-e83a-4438-a828-c68fc664b01b}" ma:sspId="5a244423-8296-4638-a455-97eee7008da3" ma:termSetId="bdc284b5-ea41-4d95-b7dd-4762f5f4b008" ma:anchorId="00000000-0000-0000-0000-000000000000" ma:open="false" ma:isKeyword="false">
      <xsd:complexType>
        <xsd:sequence>
          <xsd:element ref="pc:Terms" minOccurs="0" maxOccurs="1"/>
        </xsd:sequence>
      </xsd:complexType>
    </xsd:element>
    <xsd:element name="OsfiLanguage" ma:index="22" nillable="true" ma:displayName="Language" ma:default="English" ma:internalName="OsfiLanguage" ma:readOnly="false">
      <xsd:simpleType>
        <xsd:restriction base="dms:Choice">
          <xsd:enumeration value="English"/>
          <xsd:enumeration value="French"/>
          <xsd:enumeration value="Bilingual - English and French"/>
        </xsd:restriction>
      </xsd:simpleType>
    </xsd:element>
    <xsd:element name="OsfiSensitivity" ma:index="23" nillable="true" ma:displayName="Sensitivity" ma:default="Unclassified" ma:internalName="OsfiSensitivity" ma:readOnly="false">
      <xsd:simpleType>
        <xsd:restriction base="dms:Choice">
          <xsd:enumeration value="Unclassified"/>
          <xsd:enumeration value="Protected A"/>
          <xsd:enumeration value="Protected B"/>
        </xsd:restriction>
      </xsd:simpleType>
    </xsd:element>
    <xsd:element name="OsfiCalendarYear" ma:index="24" nillable="true" ma:displayName="Calendar Year" ma:hidden="true" ma:internalName="OsfiCalendarYear" ma:readOnly="false">
      <xsd:simpleType>
        <xsd:restriction base="dms:Text">
          <xsd:maxLength value="4"/>
        </xsd:restriction>
      </xsd:simpleType>
    </xsd:element>
    <xsd:element name="OsfiApprovedBy" ma:index="25" nillable="true" ma:displayName="Approved By" ma:hidden="true" ma:internalName="OsfiApprovedBy" ma:readOnly="false">
      <xsd:simpleType>
        <xsd:restriction base="dms:Note"/>
      </xsd:simpleType>
    </xsd:element>
    <xsd:element name="OsfiAttachment" ma:index="26" nillable="true" ma:displayName="Attachment" ma:default="0" ma:hidden="true" ma:internalName="OsfiAttachment" ma:readOnly="false">
      <xsd:simpleType>
        <xsd:restriction base="dms:Boolean"/>
      </xsd:simpleType>
    </xsd:element>
    <xsd:element name="OsfiCc" ma:index="27" nillable="true" ma:displayName="Cc" ma:internalName="OsfiCc" ma:readOnly="false">
      <xsd:simpleType>
        <xsd:restriction base="dms:Note"/>
      </xsd:simpleType>
    </xsd:element>
    <xsd:element name="OsfiEmailFrom" ma:index="28" nillable="true" ma:displayName="From" ma:hidden="true" ma:internalName="OsfiEmailFrom" ma:readOnly="false">
      <xsd:simpleType>
        <xsd:restriction base="dms:Text"/>
      </xsd:simpleType>
    </xsd:element>
    <xsd:element name="OsfiReceived" ma:index="29" nillable="true" ma:displayName="Received" ma:format="DateTime" ma:hidden="true" ma:internalName="OsfiReceived" ma:readOnly="false">
      <xsd:simpleType>
        <xsd:restriction base="dms:DateTime"/>
      </xsd:simpleType>
    </xsd:element>
    <xsd:element name="OsfiSent" ma:index="30" nillable="true" ma:displayName="Sent" ma:format="DateTime" ma:hidden="true" ma:internalName="OsfiSent" ma:readOnly="false">
      <xsd:simpleType>
        <xsd:restriction base="dms:DateTime"/>
      </xsd:simpleType>
    </xsd:element>
    <xsd:element name="OsfiTo" ma:index="31" nillable="true" ma:displayName="To" ma:hidden="true" ma:internalName="OsfiTo" ma:readOnly="false">
      <xsd:simpleType>
        <xsd:restriction base="dms:Note"/>
      </xsd:simpleType>
    </xsd:element>
    <xsd:element name="OsfiLivelinkID" ma:index="33" nillable="true" ma:displayName="Livelink ID" ma:hidden="true" ma:internalName="OsfiLivelinkID" ma:readOnly="false">
      <xsd:simpleType>
        <xsd:restriction base="dms:Text"/>
      </xsd:simpleType>
    </xsd:element>
    <xsd:element name="OsfiCheckedOutDate" ma:index="34" nillable="true" ma:displayName="Checked Out Date" ma:format="DateOnly" ma:hidden="true" ma:internalName="OsfiCheckedOutDate" ma:readOnly="false">
      <xsd:simpleType>
        <xsd:restriction base="dms:DateTime"/>
      </xsd:simpleType>
    </xsd:element>
    <xsd:element name="b68f0f40a9244f46b7ca0f5019c2a784" ma:index="35" nillable="true" ma:taxonomy="true" ma:internalName="b68f0f40a9244f46b7ca0f5019c2a784" ma:taxonomyFieldName="OsfiSubProgram" ma:displayName="Sub Program" ma:readOnly="true" ma:fieldId="{b68f0f40-a924-4f46-b7ca-0f5019c2a784}" ma:sspId="5a244423-8296-4638-a455-97eee7008da3" ma:termSetId="d1a66c1d-a3c0-4300-8b36-107e81c3a3e5" ma:anchorId="00000000-0000-0000-0000-000000000000" ma:open="false" ma:isKeyword="false">
      <xsd:complexType>
        <xsd:sequence>
          <xsd:element ref="pc:Terms" minOccurs="0" maxOccurs="1"/>
        </xsd:sequence>
      </xsd:complexType>
    </xsd:element>
    <xsd:element name="g6aadb9293ad4d8fba37a358bcaa27eb" ma:index="38" nillable="true" ma:taxonomy="true" ma:internalName="g6aadb9293ad4d8fba37a358bcaa27eb" ma:taxonomyFieldName="OsfiFunction" ma:displayName="Function" ma:readOnly="true" ma:fieldId="{06aadb92-93ad-4d8f-ba37-a358bcaa27eb}" ma:sspId="5a244423-8296-4638-a455-97eee7008da3" ma:termSetId="bb2da93b-cdef-4276-9a5e-c97ef14b2e41" ma:anchorId="00000000-0000-0000-0000-000000000000" ma:open="false" ma:isKeyword="false">
      <xsd:complexType>
        <xsd:sequence>
          <xsd:element ref="pc:Terms" minOccurs="0" maxOccurs="1"/>
        </xsd:sequence>
      </xsd:complexType>
    </xsd:element>
    <xsd:element name="pd5e1fd5a7e64ff28ea28d0be5cac3eb" ma:index="70" nillable="true" ma:taxonomy="true" ma:internalName="pd5e1fd5a7e64ff28ea28d0be5cac3eb" ma:taxonomyFieldName="OsfiFIExternalOrganization" ma:displayName="External Organization" ma:readOnly="false" ma:fieldId="{9d5e1fd5-a7e6-4ff2-8ea2-8d0be5cac3eb}" ma:taxonomyMulti="true" ma:sspId="5a244423-8296-4638-a455-97eee7008da3" ma:termSetId="7f77c62a-559a-4682-acfc-3ada937d663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a7e35f-036f-43ba-9bd6-dfccb735f6f0" elementFormDefault="qualified">
    <xsd:import namespace="http://schemas.microsoft.com/office/2006/documentManagement/types"/>
    <xsd:import namespace="http://schemas.microsoft.com/office/infopath/2007/PartnerControls"/>
    <xsd:element name="d8662c420ae441af9b77c21287174095" ma:index="40" nillable="true" ma:taxonomy="true" ma:internalName="d8662c420ae441af9b77c21287174095" ma:taxonomyFieldName="OsfiSubFunction" ma:displayName="Sub Function" ma:readOnly="true" ma:fieldId="{d8662c42-0ae4-41af-9b77-c21287174095}" ma:sspId="5a244423-8296-4638-a455-97eee7008da3" ma:termSetId="90fd1eaa-5cc8-4194-a26a-d78ee88d82a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d8d364-9265-4608-b1fe-b0d4f3e4d437" elementFormDefault="qualified">
    <xsd:import namespace="http://schemas.microsoft.com/office/2006/documentManagement/types"/>
    <xsd:import namespace="http://schemas.microsoft.com/office/infopath/2007/PartnerControls"/>
    <xsd:element name="a36c359446dc4635be72f7f662985508" ma:index="42" nillable="true" ma:taxonomy="true" ma:internalName="a36c359446dc4635be72f7f662985508" ma:taxonomyFieldName="OsfiFITopics" ma:displayName="FI Topics" ma:readOnly="true" ma:fieldId="{a36c3594-46dc-4635-be72-f7f662985508}" ma:taxonomyMulti="true" ma:sspId="5a244423-8296-4638-a455-97eee7008da3" ma:termSetId="37d2ecf9-da35-44d7-8685-07f8c550b9dd" ma:anchorId="00000000-0000-0000-0000-000000000000" ma:open="false" ma:isKeyword="false">
      <xsd:complexType>
        <xsd:sequence>
          <xsd:element ref="pc:Terms" minOccurs="0" maxOccurs="1"/>
        </xsd:sequence>
      </xsd:complexType>
    </xsd:element>
    <xsd:element name="o57c2d1722274f07a03b231252c868e4" ma:index="44" nillable="true" ma:taxonomy="true" ma:internalName="o57c2d1722274f07a03b231252c868e4" ma:taxonomyFieldName="OsfiOSFIGuidance" ma:displayName="Primary OSFI Guidance" ma:indexed="true" ma:readOnly="true" ma:fieldId="{857c2d17-2227-4f07-a03b-231252c868e4}" ma:sspId="5a244423-8296-4638-a455-97eee7008da3" ma:termSetId="db38c128-694d-474d-a2d5-b0856268de74" ma:anchorId="00000000-0000-0000-0000-000000000000" ma:open="false" ma:isKeyword="false">
      <xsd:complexType>
        <xsd:sequence>
          <xsd:element ref="pc:Terms" minOccurs="0" maxOccurs="1"/>
        </xsd:sequence>
      </xsd:complexType>
    </xsd:element>
    <xsd:element name="OsfiPeerGroup" ma:index="46" nillable="true" ma:displayName="Peer Group" ma:hidden="true" ma:internalName="OsfiPeerGroup" ma:readOnly="true">
      <xsd:simpleType>
        <xsd:restriction base="dms:Choice">
          <xsd:enumeration value="Big 5"/>
          <xsd:enumeration value="Big Life"/>
          <xsd:enumeration value="D-SIB"/>
          <xsd:enumeration value="Mortgage Insurer"/>
          <xsd:enumeration value="Reinsurance"/>
          <xsd:enumeration value="Small Life"/>
          <xsd:enumeration value="Small P &amp; C"/>
          <xsd:enumeration value="SMSB"/>
        </xsd:restriction>
      </xsd:simpleType>
    </xsd:element>
    <xsd:element name="m96463efc3cf41bb880201d3ec29442d" ma:index="47" nillable="true" ma:taxonomy="true" ma:internalName="m96463efc3cf41bb880201d3ec29442d" ma:taxonomyFieldName="OsfiFIStandards" ma:displayName="Standards" ma:readOnly="true" ma:fieldId="{696463ef-c3cf-41bb-8802-01d3ec29442d}" ma:sspId="5a244423-8296-4638-a455-97eee7008da3" ma:termSetId="5f9e4213-ad76-40af-aba3-0eff4400b5b9" ma:anchorId="00000000-0000-0000-0000-000000000000" ma:open="false" ma:isKeyword="false">
      <xsd:complexType>
        <xsd:sequence>
          <xsd:element ref="pc:Terms" minOccurs="0" maxOccurs="1"/>
        </xsd:sequence>
      </xsd:complexType>
    </xsd:element>
    <xsd:element name="n03e0cbd2dfe4bc3a11ca39711420a8d" ma:index="49" nillable="true" ma:taxonomy="true" ma:internalName="n03e0cbd2dfe4bc3a11ca39711420a8d" ma:taxonomyFieldName="OsfiPrimaryActandSection" ma:displayName="Primary Act and Section" ma:indexed="true" ma:readOnly="true" ma:fieldId="{703e0cbd-2dfe-4bc3-a11c-a39711420a8d}" ma:sspId="5a244423-8296-4638-a455-97eee7008da3" ma:termSetId="5d4b9093-6996-4b6a-ac68-7f2346edef7a" ma:anchorId="00000000-0000-0000-0000-000000000000" ma:open="false" ma:isKeyword="false">
      <xsd:complexType>
        <xsd:sequence>
          <xsd:element ref="pc:Terms" minOccurs="0" maxOccurs="1"/>
        </xsd:sequence>
      </xsd:complexType>
    </xsd:element>
    <xsd:element name="fc15642b51504e789ffe56207564b371" ma:index="51" nillable="true" ma:taxonomy="true" ma:internalName="fc15642b51504e789ffe56207564b371" ma:taxonomyFieldName="OsfiSecondaryActsandSections" ma:displayName="Secondary Acts and Sections" ma:readOnly="true" ma:fieldId="{fc15642b-5150-4e78-9ffe-56207564b371}" ma:taxonomyMulti="true" ma:sspId="5a244423-8296-4638-a455-97eee7008da3" ma:termSetId="5d4b9093-6996-4b6a-ac68-7f2346edef7a" ma:anchorId="00000000-0000-0000-0000-000000000000" ma:open="false" ma:isKeyword="false">
      <xsd:complexType>
        <xsd:sequence>
          <xsd:element ref="pc:Terms" minOccurs="0" maxOccurs="1"/>
        </xsd:sequence>
      </xsd:complexType>
    </xsd:element>
    <xsd:element name="e56a94d62dd24742b18ef96cd90907e1" ma:index="53" nillable="true" ma:taxonomy="true" ma:internalName="e56a94d62dd24742b18ef96cd90907e1" ma:taxonomyFieldName="OsfiSecondaryRegulations" ma:displayName="Secondary Regulations" ma:readOnly="true" ma:fieldId="{e56a94d6-2dd2-4742-b18e-f96cd90907e1}" ma:taxonomyMulti="true" ma:sspId="5a244423-8296-4638-a455-97eee7008da3" ma:termSetId="f426344c-9403-40cb-8a87-7544082f8399" ma:anchorId="00000000-0000-0000-0000-000000000000" ma:open="false" ma:isKeyword="false">
      <xsd:complexType>
        <xsd:sequence>
          <xsd:element ref="pc:Terms" minOccurs="0" maxOccurs="1"/>
        </xsd:sequence>
      </xsd:complexType>
    </xsd:element>
    <xsd:element name="l2f6599427db4c648ff6aeffe33695af" ma:index="55" nillable="true" ma:taxonomy="true" ma:internalName="l2f6599427db4c648ff6aeffe33695af" ma:taxonomyFieldName="OsfiSecondaryOSFIGuidance" ma:displayName="Secondary OSFI Guidance" ma:readOnly="true" ma:fieldId="{52f65994-27db-4c64-8ff6-aeffe33695af}" ma:taxonomyMulti="true" ma:sspId="5a244423-8296-4638-a455-97eee7008da3" ma:termSetId="db38c128-694d-474d-a2d5-b0856268de74" ma:anchorId="00000000-0000-0000-0000-000000000000" ma:open="false" ma:isKeyword="false">
      <xsd:complexType>
        <xsd:sequence>
          <xsd:element ref="pc:Terms" minOccurs="0" maxOccurs="1"/>
        </xsd:sequence>
      </xsd:complexType>
    </xsd:element>
    <xsd:element name="b683300b16564d45bc927e24a258e9f0" ma:index="57" nillable="true" ma:taxonomy="true" ma:internalName="b683300b16564d45bc927e24a258e9f0" ma:taxonomyFieldName="OsfiReturnType" ma:displayName="Return Type" ma:readOnly="true" ma:fieldId="{b683300b-1656-4d45-bc92-7e24a258e9f0}" ma:sspId="5a244423-8296-4638-a455-97eee7008da3" ma:termSetId="a568a50d-8932-4c0a-a4b8-4cfac741b28b" ma:anchorId="00000000-0000-0000-0000-000000000000" ma:open="false" ma:isKeyword="false">
      <xsd:complexType>
        <xsd:sequence>
          <xsd:element ref="pc:Terms" minOccurs="0" maxOccurs="1"/>
        </xsd:sequence>
      </xsd:complexType>
    </xsd:element>
    <xsd:element name="k5f8aeaceeb7434cbd9becc33a65ad3e" ma:index="59" nillable="true" ma:taxonomy="true" ma:internalName="k5f8aeaceeb7434cbd9becc33a65ad3e" ma:taxonomyFieldName="OsfiIndustryType" ma:displayName="FI Industry" ma:readOnly="true" ma:fieldId="{45f8aeac-eeb7-434c-bd9b-ecc33a65ad3e}" ma:taxonomyMulti="true" ma:sspId="5a244423-8296-4638-a455-97eee7008da3" ma:termSetId="a8bd1923-216f-45d4-badc-2ce42a898c25" ma:anchorId="00000000-0000-0000-0000-000000000000" ma:open="false" ma:isKeyword="false">
      <xsd:complexType>
        <xsd:sequence>
          <xsd:element ref="pc:Terms" minOccurs="0" maxOccurs="1"/>
        </xsd:sequence>
      </xsd:complexType>
    </xsd:element>
    <xsd:element name="eed7ab1da29f40cbb57f35bd3770379c" ma:index="61" nillable="true" ma:taxonomy="true" ma:internalName="eed7ab1da29f40cbb57f35bd3770379c" ma:taxonomyFieldName="OsfiInstrumentType" ma:displayName="Instrument Type" ma:indexed="true" ma:readOnly="true" ma:fieldId="{eed7ab1d-a29f-40cb-b57f-35bd3770379c}" ma:sspId="5a244423-8296-4638-a455-97eee7008da3" ma:termSetId="de317838-3de1-4b67-8401-dbb533591b85" ma:anchorId="00000000-0000-0000-0000-000000000000" ma:open="false" ma:isKeyword="false">
      <xsd:complexType>
        <xsd:sequence>
          <xsd:element ref="pc:Terms" minOccurs="0" maxOccurs="1"/>
        </xsd:sequence>
      </xsd:complexType>
    </xsd:element>
    <xsd:element name="OsfiProvision" ma:index="63" nillable="true" ma:displayName="Sub Provision" ma:hidden="true" ma:internalName="OsfiProvision" ma:readOnly="true">
      <xsd:simpleType>
        <xsd:restriction base="dms:Note">
          <xsd:maxLength value="255"/>
        </xsd:restriction>
      </xsd:simpleType>
    </xsd:element>
    <xsd:element name="i4a82951b3ab490b851755ba3e25ca9e" ma:index="64" nillable="true" ma:taxonomy="true" ma:internalName="i4a82951b3ab490b851755ba3e25ca9e" ma:taxonomyFieldName="OsfiRegulations" ma:displayName="Primary Regulation" ma:indexed="true" ma:readOnly="true" ma:fieldId="{24a82951-b3ab-490b-8517-55ba3e25ca9e}" ma:sspId="5a244423-8296-4638-a455-97eee7008da3" ma:termSetId="f426344c-9403-40cb-8a87-7544082f8399" ma:anchorId="00000000-0000-0000-0000-000000000000" ma:open="false" ma:isKeyword="false">
      <xsd:complexType>
        <xsd:sequence>
          <xsd:element ref="pc:Terms" minOccurs="0" maxOccurs="1"/>
        </xsd:sequence>
      </xsd:complexType>
    </xsd:element>
    <xsd:element name="OsfiSupersededDate" ma:index="66" nillable="true" ma:displayName="Superseded Date" ma:format="DateOnly" ma:hidden="true" ma:indexed="true" ma:internalName="OsfiSupersededDate" ma:readOnly="true">
      <xsd:simpleType>
        <xsd:restriction base="dms:DateTime"/>
      </xsd:simpleType>
    </xsd:element>
    <xsd:element name="ja696665130841b683d84761908559f5" ma:index="67" nillable="true" ma:taxonomy="true" ma:internalName="ja696665130841b683d84761908559f5" ma:taxonomyFieldName="OsfiGuidanceCategory" ma:displayName="Guidance Category" ma:indexed="true" ma:readOnly="true" ma:fieldId="{3a696665-1308-41b6-83d8-4761908559f5}" ma:sspId="5a244423-8296-4638-a455-97eee7008da3" ma:termSetId="c6951c27-6d0a-40de-85ce-35bf0943b92a" ma:anchorId="00000000-0000-0000-0000-000000000000" ma:open="false" ma:isKeyword="false">
      <xsd:complexType>
        <xsd:sequence>
          <xsd:element ref="pc:Terms" minOccurs="0" maxOccurs="1"/>
        </xsd:sequence>
      </xsd:complexType>
    </xsd:element>
    <xsd:element name="OsfiGuidancePhase" ma:index="69" nillable="true" ma:displayName="Guidance Phase" ma:format="Dropdown" ma:internalName="OsfiGuidancePhase" ma:readOnly="false">
      <xsd:simpleType>
        <xsd:restriction base="dms:Choice">
          <xsd:enumeration value="Analysis"/>
          <xsd:enumeration value="External Consultation"/>
          <xsd:enumeration value="Internal Consultation"/>
          <xsd:enumeration value="Draft"/>
          <xsd:enumeration value="Final"/>
        </xsd:restriction>
      </xsd:simpleType>
    </xsd:element>
    <xsd:element name="OsfiMostCurrent" ma:index="72" nillable="true" ma:displayName="Most Current" ma:default="0" ma:internalName="OsfiMostCurrent" ma:readOnly="false">
      <xsd:simpleType>
        <xsd:restriction base="dms:Boolean"/>
      </xsd:simpleType>
    </xsd:element>
    <xsd:element name="OsfiGuideSection" ma:index="73" nillable="true" ma:displayName="Section" ma:internalName="OsfiGuideSection" ma:readOnly="false">
      <xsd:simpleType>
        <xsd:restriction base="dms:Choice">
          <xsd:enumeration value="Section I"/>
          <xsd:enumeration value="Section II"/>
          <xsd:enumeration value="Section III"/>
          <xsd:enumeration value="Section IV"/>
          <xsd:enumeration value="Section V"/>
          <xsd:enumeration value="Section VI"/>
          <xsd:enumeration value="Section VII"/>
          <xsd:enumeration value="Section VIII"/>
          <xsd:enumeration value="Section IX"/>
          <xsd:enumeration value="Section X"/>
        </xsd:restriction>
      </xsd:simpleType>
    </xsd:element>
    <xsd:element name="OsfiEffectiveYear" ma:index="74" nillable="true" ma:displayName="Effective Year" ma:format="Dropdown" ma:hidden="true" ma:internalName="OsfiEffectiveYear" ma:readOnly="true">
      <xsd:simpleType>
        <xsd:restriction base="dms:Choice">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9BF900-D8F9-4580-9164-EDEAACD39666}">
  <ds:schemaRefs>
    <ds:schemaRef ds:uri="Microsoft.SharePoint.Taxonomy.ContentTypeSync"/>
  </ds:schemaRefs>
</ds:datastoreItem>
</file>

<file path=customXml/itemProps2.xml><?xml version="1.0" encoding="utf-8"?>
<ds:datastoreItem xmlns:ds="http://schemas.openxmlformats.org/officeDocument/2006/customXml" ds:itemID="{741C4D82-11CA-4685-8FD8-31C768754B16}">
  <ds:schemaRefs>
    <ds:schemaRef ds:uri="http://schemas.microsoft.com/sharepoint/v3/contenttype/forms"/>
  </ds:schemaRefs>
</ds:datastoreItem>
</file>

<file path=customXml/itemProps3.xml><?xml version="1.0" encoding="utf-8"?>
<ds:datastoreItem xmlns:ds="http://schemas.openxmlformats.org/officeDocument/2006/customXml" ds:itemID="{024E526D-E400-4FA0-A48A-5332BA406BCE}">
  <ds:schemaRefs>
    <ds:schemaRef ds:uri="http://schemas.microsoft.com/office/2006/documentManagement/types"/>
    <ds:schemaRef ds:uri="10d8d364-9265-4608-b1fe-b0d4f3e4d437"/>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http://schemas.microsoft.com/sharepoint/v3"/>
    <ds:schemaRef ds:uri="http://schemas.microsoft.com/office/infopath/2007/PartnerControls"/>
    <ds:schemaRef ds:uri="f5a7e35f-036f-43ba-9bd6-dfccb735f6f0"/>
    <ds:schemaRef ds:uri="fecb3a15-ec4f-4650-8ab4-18722f579a21"/>
    <ds:schemaRef ds:uri="http://www.w3.org/XML/1998/namespace"/>
  </ds:schemaRefs>
</ds:datastoreItem>
</file>

<file path=customXml/itemProps4.xml><?xml version="1.0" encoding="utf-8"?>
<ds:datastoreItem xmlns:ds="http://schemas.openxmlformats.org/officeDocument/2006/customXml" ds:itemID="{08F35D50-8EF6-485B-97C4-B97197ABF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cb3a15-ec4f-4650-8ab4-18722f579a21"/>
    <ds:schemaRef ds:uri="f5a7e35f-036f-43ba-9bd6-dfccb735f6f0"/>
    <ds:schemaRef ds:uri="10d8d364-9265-4608-b1fe-b0d4f3e4d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2ACA2E2D-9CDD-485A-905A-AF3DFBA5EBDA}">
  <ds:schemaRefs>
    <ds:schemaRef ds:uri="http://schemas.microsoft.com/sharepoint/events"/>
  </ds:schemaRefs>
</ds:datastoreItem>
</file>

<file path=docMetadata/LabelInfo.xml><?xml version="1.0" encoding="utf-8"?>
<clbl:labelList xmlns:clbl="http://schemas.microsoft.com/office/2020/mipLabelMetadata">
  <clbl:label id="{f5cdca88-7cf3-4ff5-864c-b09160e6ff37}" enabled="1" method="Privileged" siteId="{43ee04cb-3f72-4918-b460-c51afaa2943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116</vt:i4>
      </vt:variant>
    </vt:vector>
  </HeadingPairs>
  <TitlesOfParts>
    <vt:vector size="119" baseType="lpstr">
      <vt:lpstr>Attestation</vt:lpstr>
      <vt:lpstr>Ratio_de_levier</vt:lpstr>
      <vt:lpstr>Calcul</vt:lpstr>
      <vt:lpstr>DPA_1101</vt:lpstr>
      <vt:lpstr>DPA_1102</vt:lpstr>
      <vt:lpstr>DPA_1103</vt:lpstr>
      <vt:lpstr>DPA_1104</vt:lpstr>
      <vt:lpstr>DPA_1106</vt:lpstr>
      <vt:lpstr>DPA_1107</vt:lpstr>
      <vt:lpstr>DPA_1108</vt:lpstr>
      <vt:lpstr>DPA_1109</vt:lpstr>
      <vt:lpstr>DPA_1110</vt:lpstr>
      <vt:lpstr>DPA_1112</vt:lpstr>
      <vt:lpstr>DPA_1113</vt:lpstr>
      <vt:lpstr>DPA_1114</vt:lpstr>
      <vt:lpstr>DPA_1115</vt:lpstr>
      <vt:lpstr>DPA_1117</vt:lpstr>
      <vt:lpstr>DPA_1118</vt:lpstr>
      <vt:lpstr>DPA_1119</vt:lpstr>
      <vt:lpstr>DPA_1201</vt:lpstr>
      <vt:lpstr>DPA_1202</vt:lpstr>
      <vt:lpstr>DPA_1203</vt:lpstr>
      <vt:lpstr>DPA_1204</vt:lpstr>
      <vt:lpstr>DPA_1205</vt:lpstr>
      <vt:lpstr>DPA_1206</vt:lpstr>
      <vt:lpstr>DPA_1207</vt:lpstr>
      <vt:lpstr>DPA_1301</vt:lpstr>
      <vt:lpstr>DPA_1302</vt:lpstr>
      <vt:lpstr>DPA_1303</vt:lpstr>
      <vt:lpstr>DPA_1304</vt:lpstr>
      <vt:lpstr>DPA_1305</vt:lpstr>
      <vt:lpstr>DPA_1306</vt:lpstr>
      <vt:lpstr>DPA_1307</vt:lpstr>
      <vt:lpstr>DPA_1308</vt:lpstr>
      <vt:lpstr>DPA_1309</vt:lpstr>
      <vt:lpstr>DPA_1310</vt:lpstr>
      <vt:lpstr>DPA_1311</vt:lpstr>
      <vt:lpstr>DPA_1312</vt:lpstr>
      <vt:lpstr>DPA_1313</vt:lpstr>
      <vt:lpstr>DPA_1314</vt:lpstr>
      <vt:lpstr>DPA_1315</vt:lpstr>
      <vt:lpstr>DPA_1401</vt:lpstr>
      <vt:lpstr>DPA_1402</vt:lpstr>
      <vt:lpstr>DPA_1404</vt:lpstr>
      <vt:lpstr>DPA_1405</vt:lpstr>
      <vt:lpstr>DPA_1406</vt:lpstr>
      <vt:lpstr>DPA_1407</vt:lpstr>
      <vt:lpstr>DPA_1408</vt:lpstr>
      <vt:lpstr>DPA_1409</vt:lpstr>
      <vt:lpstr>DPA_1410</vt:lpstr>
      <vt:lpstr>DPA_1411</vt:lpstr>
      <vt:lpstr>DPA_1412</vt:lpstr>
      <vt:lpstr>DPA_1413</vt:lpstr>
      <vt:lpstr>DPA_1414</vt:lpstr>
      <vt:lpstr>DPA_1415</vt:lpstr>
      <vt:lpstr>DPA_1416</vt:lpstr>
      <vt:lpstr>DPA_1417</vt:lpstr>
      <vt:lpstr>DPA_1419</vt:lpstr>
      <vt:lpstr>DPA_1420</vt:lpstr>
      <vt:lpstr>DPA_1421</vt:lpstr>
      <vt:lpstr>DPA_1422</vt:lpstr>
      <vt:lpstr>DPA_1423</vt:lpstr>
      <vt:lpstr>DPA_1424</vt:lpstr>
      <vt:lpstr>DPA_1425</vt:lpstr>
      <vt:lpstr>DPA_1426</vt:lpstr>
      <vt:lpstr>DPA_1427</vt:lpstr>
      <vt:lpstr>DPA_1428</vt:lpstr>
      <vt:lpstr>DPA_1429</vt:lpstr>
      <vt:lpstr>DPA_1431</vt:lpstr>
      <vt:lpstr>DPA_1501</vt:lpstr>
      <vt:lpstr>DPA_1502</vt:lpstr>
      <vt:lpstr>DPA_1503</vt:lpstr>
      <vt:lpstr>DPA_1504</vt:lpstr>
      <vt:lpstr>DPA_1505</vt:lpstr>
      <vt:lpstr>DPA_1506</vt:lpstr>
      <vt:lpstr>DPA_1507</vt:lpstr>
      <vt:lpstr>DPA_1508</vt:lpstr>
      <vt:lpstr>DPA_1601</vt:lpstr>
      <vt:lpstr>DPA_1602</vt:lpstr>
      <vt:lpstr>DPA_1603</vt:lpstr>
      <vt:lpstr>DPA_1604</vt:lpstr>
      <vt:lpstr>DPA_1605</vt:lpstr>
      <vt:lpstr>DPA_1606</vt:lpstr>
      <vt:lpstr>DPA_2101</vt:lpstr>
      <vt:lpstr>DPA_2102</vt:lpstr>
      <vt:lpstr>DPA_2103</vt:lpstr>
      <vt:lpstr>DPA_2104</vt:lpstr>
      <vt:lpstr>DPA_2105</vt:lpstr>
      <vt:lpstr>DPA_2106</vt:lpstr>
      <vt:lpstr>DPA_2107</vt:lpstr>
      <vt:lpstr>DPA_2108</vt:lpstr>
      <vt:lpstr>DPA_2109</vt:lpstr>
      <vt:lpstr>DPA_2110</vt:lpstr>
      <vt:lpstr>DPA_2114</vt:lpstr>
      <vt:lpstr>DPA_2115</vt:lpstr>
      <vt:lpstr>DPA_2119</vt:lpstr>
      <vt:lpstr>DPA_2120</vt:lpstr>
      <vt:lpstr>DPA_2125</vt:lpstr>
      <vt:lpstr>DPA_2126</vt:lpstr>
      <vt:lpstr>DPA_2127</vt:lpstr>
      <vt:lpstr>DPA_2129</vt:lpstr>
      <vt:lpstr>DPA_2130</vt:lpstr>
      <vt:lpstr>DPA_2131</vt:lpstr>
      <vt:lpstr>DPA_2201</vt:lpstr>
      <vt:lpstr>DPA_2203</vt:lpstr>
      <vt:lpstr>DPA_2205</vt:lpstr>
      <vt:lpstr>DPA_2206</vt:lpstr>
      <vt:lpstr>DPA_2208</vt:lpstr>
      <vt:lpstr>DPA_2210</vt:lpstr>
      <vt:lpstr>DPA_2211</vt:lpstr>
      <vt:lpstr>DPA_2213</vt:lpstr>
      <vt:lpstr>DPA_2215</vt:lpstr>
      <vt:lpstr>DPA_2216</vt:lpstr>
      <vt:lpstr>DPA_2218</vt:lpstr>
      <vt:lpstr>DPA_2220</vt:lpstr>
      <vt:lpstr>DPA_2221</vt:lpstr>
      <vt:lpstr>DPA_2222</vt:lpstr>
      <vt:lpstr>DPA_2223</vt:lpstr>
      <vt:lpstr>DPA_2224</vt:lpstr>
    </vt:vector>
  </TitlesOfParts>
  <Manager/>
  <Company>OSFI-BSIF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RRL - Exemple de relevé – à compter du T1 2026</dc:title>
  <dc:subject/>
  <dc:creator>re-webmaster@osfi-bsif.gc.ca</dc:creator>
  <cp:keywords/>
  <dc:description/>
  <cp:lastModifiedBy>Semaan, Pauline</cp:lastModifiedBy>
  <cp:revision/>
  <dcterms:created xsi:type="dcterms:W3CDTF">2014-04-02T18:19:15Z</dcterms:created>
  <dcterms:modified xsi:type="dcterms:W3CDTF">2025-10-01T19:26:29Z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0x0101004C081EED9C90B54F98FF06E55CA4DAAA008CACAF6A43F5184C829F36A35E1E0D1A002D4094F2B62A1F42893CE0251B0E960500F65031EA841D0B4E893DA34FC1AEE0EC</vt:lpwstr>
  </property>
  <property fmtid="{D5CDD505-2E9C-101B-9397-08002B2CF9AE}" pid="3" name="TemplateUrl">
    <vt:lpwstr/>
  </property>
  <property fmtid="{D5CDD505-2E9C-101B-9397-08002B2CF9AE}" pid="4" name="xd_Signature">
    <vt:bool>false</vt:bool>
  </property>
  <property fmtid="{D5CDD505-2E9C-101B-9397-08002B2CF9AE}" pid="5" name="xd_ProgID">
    <vt:lpwstr/>
  </property>
  <property fmtid="{D5CDD505-2E9C-101B-9397-08002B2CF9AE}" pid="6" name="_dlc_DocIdItemGuid">
    <vt:lpwstr>3ceace4a-e902-46b7-9700-bbca6cef09fa</vt:lpwstr>
  </property>
  <property fmtid="{D5CDD505-2E9C-101B-9397-08002B2CF9AE}" pid="7" name="URL">
    <vt:lpwstr/>
  </property>
  <property fmtid="{D5CDD505-2E9C-101B-9397-08002B2CF9AE}" pid="8" name="{DFC8691F-2432-4741-B780-3CAE3235A612}">
    <vt:lpwstr>&lt;?xml version="1.0" encoding="utf-16"?&gt;_x000d_
&lt;XmlFileSourceXmlGenerator xmlns:xsd="http://www.w3.org/2001/XMLSchema" xmlns:xsi="http://www.w3.org/2001/XMLSchema-instance"&gt;_x000d_
  &lt;SourceInfoStoreType&gt;LiveLink&lt;/SourceInfoStoreType&gt;_x000d_
  &lt;Url&gt;D:\TDX13A\March31BAA\Liv</vt:lpwstr>
  </property>
  <property fmtid="{D5CDD505-2E9C-101B-9397-08002B2CF9AE}" pid="9" name="OsfiBusinessProcess">
    <vt:lpwstr>765</vt:lpwstr>
  </property>
  <property fmtid="{D5CDD505-2E9C-101B-9397-08002B2CF9AE}" pid="10" name="OsfiFIInformationSystem">
    <vt:lpwstr>1028;#Regulatory Returns System (RRS)|6aa423d8-75f5-4e3d-9be9-a0233e2ca8da</vt:lpwstr>
  </property>
  <property fmtid="{D5CDD505-2E9C-101B-9397-08002B2CF9AE}" pid="11" name="OsfiPAA">
    <vt:lpwstr>16</vt:lpwstr>
  </property>
  <property fmtid="{D5CDD505-2E9C-101B-9397-08002B2CF9AE}" pid="12" name="OsfiFunction">
    <vt:lpwstr>12</vt:lpwstr>
  </property>
  <property fmtid="{D5CDD505-2E9C-101B-9397-08002B2CF9AE}" pid="13" name="OsfiSubFunction">
    <vt:lpwstr>764</vt:lpwstr>
  </property>
  <property fmtid="{D5CDD505-2E9C-101B-9397-08002B2CF9AE}" pid="14" name="OsfiFiscalPeriod">
    <vt:lpwstr/>
  </property>
  <property fmtid="{D5CDD505-2E9C-101B-9397-08002B2CF9AE}" pid="15" name="OsfiMeetingDate">
    <vt:filetime>2017-04-13T13:23:45Z</vt:filetime>
  </property>
  <property fmtid="{D5CDD505-2E9C-101B-9397-08002B2CF9AE}" pid="16" name="OsfiCostCentre">
    <vt:lpwstr>666;#Regulatory Data Management (RDM) Division (250000)|07fb3360-bd8b-4913-ac40-53a8022c308a</vt:lpwstr>
  </property>
  <property fmtid="{D5CDD505-2E9C-101B-9397-08002B2CF9AE}" pid="17" name="b68f0f40a9244f46b7ca0f5019c2a784">
    <vt:lpwstr>1.1.2 Regulation and Guidance|8aba70de-c32e-44b3-b2d7-271b49c214a9</vt:lpwstr>
  </property>
  <property fmtid="{D5CDD505-2E9C-101B-9397-08002B2CF9AE}" pid="18" name="OsfiCheckedOutDate">
    <vt:filetime>2017-06-07T17:34:31Z</vt:filetime>
  </property>
  <property fmtid="{D5CDD505-2E9C-101B-9397-08002B2CF9AE}" pid="19" name="OsfiIndustryType">
    <vt:lpwstr/>
  </property>
  <property fmtid="{D5CDD505-2E9C-101B-9397-08002B2CF9AE}" pid="20" name="OsfiSecondaryRegulations">
    <vt:lpwstr/>
  </property>
  <property fmtid="{D5CDD505-2E9C-101B-9397-08002B2CF9AE}" pid="21" name="OsfiSecondaryOSFIGuidance">
    <vt:lpwstr/>
  </property>
  <property fmtid="{D5CDD505-2E9C-101B-9397-08002B2CF9AE}" pid="22" name="OsfiGuidanceCategory">
    <vt:lpwstr>818</vt:lpwstr>
  </property>
  <property fmtid="{D5CDD505-2E9C-101B-9397-08002B2CF9AE}" pid="23" name="OsfiInstrumentType">
    <vt:lpwstr>803</vt:lpwstr>
  </property>
  <property fmtid="{D5CDD505-2E9C-101B-9397-08002B2CF9AE}" pid="24" name="OsfiOSFIGuidance">
    <vt:lpwstr>799</vt:lpwstr>
  </property>
  <property fmtid="{D5CDD505-2E9C-101B-9397-08002B2CF9AE}" pid="25" name="OsfiSecondaryActsandSections">
    <vt:lpwstr/>
  </property>
  <property fmtid="{D5CDD505-2E9C-101B-9397-08002B2CF9AE}" pid="26" name="OsfiFIExternalOrganization">
    <vt:lpwstr/>
  </property>
  <property fmtid="{D5CDD505-2E9C-101B-9397-08002B2CF9AE}" pid="27" name="OsfiSubProgram">
    <vt:lpwstr>120;#1.1.2 Regulation and Guidance|8aba70de-c32e-44b3-b2d7-271b49c214a9</vt:lpwstr>
  </property>
  <property fmtid="{D5CDD505-2E9C-101B-9397-08002B2CF9AE}" pid="28" name="OsfiFITopics">
    <vt:lpwstr/>
  </property>
  <property fmtid="{D5CDD505-2E9C-101B-9397-08002B2CF9AE}" pid="29" name="Order">
    <vt:r8>484200</vt:r8>
  </property>
  <property fmtid="{D5CDD505-2E9C-101B-9397-08002B2CF9AE}" pid="30" name="p213ed7f1c384e76b1e6db419627f072">
    <vt:lpwstr/>
  </property>
  <property fmtid="{D5CDD505-2E9C-101B-9397-08002B2CF9AE}" pid="31" name="jb5a842e1dfd44529b364c4fbcf68b48">
    <vt:lpwstr/>
  </property>
  <property fmtid="{D5CDD505-2E9C-101B-9397-08002B2CF9AE}" pid="32" name="OsfiSupervisoryAreaMM">
    <vt:lpwstr/>
  </property>
  <property fmtid="{D5CDD505-2E9C-101B-9397-08002B2CF9AE}" pid="33" name="OsfiSortableZPosition">
    <vt:lpwstr/>
  </property>
  <property fmtid="{D5CDD505-2E9C-101B-9397-08002B2CF9AE}" pid="34" name="OsfiFIArea">
    <vt:lpwstr/>
  </property>
  <property fmtid="{D5CDD505-2E9C-101B-9397-08002B2CF9AE}" pid="35" name="DocumentSetDescription">
    <vt:lpwstr/>
  </property>
  <property fmtid="{D5CDD505-2E9C-101B-9397-08002B2CF9AE}" pid="36" name="_ExtendedDescription">
    <vt:lpwstr/>
  </property>
  <property fmtid="{D5CDD505-2E9C-101B-9397-08002B2CF9AE}" pid="37" name="OsfiSortableZIndustryType">
    <vt:lpwstr/>
  </property>
  <property fmtid="{D5CDD505-2E9C-101B-9397-08002B2CF9AE}" pid="38" name="OsfiSortableZClientBusinessGroup">
    <vt:lpwstr/>
  </property>
  <property fmtid="{D5CDD505-2E9C-101B-9397-08002B2CF9AE}" pid="39" name="OsfiSortableZFITopics">
    <vt:lpwstr/>
  </property>
  <property fmtid="{D5CDD505-2E9C-101B-9397-08002B2CF9AE}" pid="40" name="OsfiMeetingDescription">
    <vt:lpwstr/>
  </property>
  <property fmtid="{D5CDD505-2E9C-101B-9397-08002B2CF9AE}" pid="41" name="OsfiNewEntryPhase">
    <vt:lpwstr/>
  </property>
  <property fmtid="{D5CDD505-2E9C-101B-9397-08002B2CF9AE}" pid="42" name="OsfiSharedWith">
    <vt:lpwstr/>
  </property>
  <property fmtid="{D5CDD505-2E9C-101B-9397-08002B2CF9AE}" pid="43" name="OsfiSortableZFiscalPeriod">
    <vt:lpwstr/>
  </property>
  <property fmtid="{D5CDD505-2E9C-101B-9397-08002B2CF9AE}" pid="44" name="OsfiFIApprovalPhase">
    <vt:lpwstr/>
  </property>
  <property fmtid="{D5CDD505-2E9C-101B-9397-08002B2CF9AE}" pid="45" name="_docset_NoMedatataSyncRequired">
    <vt:lpwstr>False</vt:lpwstr>
  </property>
  <property fmtid="{D5CDD505-2E9C-101B-9397-08002B2CF9AE}" pid="46" name="MediaServiceImageTags">
    <vt:lpwstr/>
  </property>
  <property fmtid="{D5CDD505-2E9C-101B-9397-08002B2CF9AE}" pid="47" name="lcf76f155ced4ddcb4097134ff3c332f">
    <vt:lpwstr/>
  </property>
</Properties>
</file>