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LSZETO\Downloads\"/>
    </mc:Choice>
  </mc:AlternateContent>
  <xr:revisionPtr revIDLastSave="0" documentId="13_ncr:1_{D13824E6-0F19-4110-A56E-21B09D0E210C}" xr6:coauthVersionLast="47" xr6:coauthVersionMax="47" xr10:uidLastSave="{00000000-0000-0000-0000-000000000000}"/>
  <workbookProtection workbookAlgorithmName="SHA-512" workbookHashValue="wQzZoPwajHjdN91VSg36Y1CAJ+vL11BVCVFW3IheaPp2Aglqgdh28tw/OQ8yq8BFato4fK16R7X32VkwxOkTig==" workbookSaltValue="e/0xsEsL4MwSztpYR2qVEg==" workbookSpinCount="100000" lockStructure="1"/>
  <bookViews>
    <workbookView xWindow="-120" yWindow="-120" windowWidth="38640" windowHeight="21120" tabRatio="646" xr2:uid="{D7AC5201-18E7-45F0-8954-748354E9F160}"/>
  </bookViews>
  <sheets>
    <sheet name="Page couverture" sheetId="1" r:id="rId1"/>
    <sheet name="Dictionnaire de données" sheetId="15" r:id="rId2"/>
    <sheet name="Liste des tableaux" sheetId="2" r:id="rId3"/>
    <sheet name="S0" sheetId="3" r:id="rId4"/>
    <sheet name="S1" sheetId="4" r:id="rId5"/>
    <sheet name="S2" sheetId="5" r:id="rId6"/>
    <sheet name="S3" sheetId="6" r:id="rId7"/>
    <sheet name="S4" sheetId="7" r:id="rId8"/>
    <sheet name="S5" sheetId="8" r:id="rId9"/>
    <sheet name="S6.1" sheetId="9" r:id="rId10"/>
    <sheet name="S6.2" sheetId="14" r:id="rId11"/>
    <sheet name="S7" sheetId="10" r:id="rId12"/>
    <sheet name="S8" sheetId="11" r:id="rId13"/>
    <sheet name="Commentaires" sheetId="13" r:id="rId14"/>
    <sheet name="Intrants" sheetId="12" r:id="rId15"/>
    <sheet name="version_control" sheetId="16" state="hidden" r:id="rId16"/>
  </sheets>
  <definedNames>
    <definedName name="_ForBrh">"Foreign branch"</definedName>
    <definedName name="_ForRegCons">"Foreign regulated consolidated"</definedName>
    <definedName name="_rwFBRN">300%</definedName>
    <definedName name="_rwFNORS">3.25</definedName>
    <definedName name="DBRS">Intrants!$J$1:$J$20</definedName>
    <definedName name="Fitch">Intrants!$E$1:$E$20</definedName>
    <definedName name="JCR">Intrants!$H$1:$H$20</definedName>
    <definedName name="KBRA">Intrants!$G$1:$G$20</definedName>
    <definedName name="Moody_s">Intrants!$K$1:$K$20</definedName>
    <definedName name="R_I">Intrants!$I$1:$I$20</definedName>
    <definedName name="S_P">Intrants!$F$1:$F$20</definedName>
    <definedName name="Unrated">Intrants!$L$1:$L$3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4" i="9" l="1"/>
  <c r="M102" i="9" l="1"/>
  <c r="H24" i="8"/>
  <c r="H34" i="8"/>
  <c r="H44" i="8"/>
  <c r="H54" i="8"/>
  <c r="H64" i="8"/>
  <c r="H74" i="8"/>
  <c r="H84" i="8"/>
  <c r="H94" i="8"/>
  <c r="H104" i="8"/>
  <c r="H114" i="8"/>
  <c r="H124" i="8"/>
  <c r="H134" i="8"/>
  <c r="H144" i="8"/>
  <c r="H154" i="8"/>
  <c r="H164" i="8"/>
  <c r="H174" i="8"/>
  <c r="H184" i="8"/>
  <c r="H194" i="8"/>
  <c r="H204" i="8"/>
  <c r="H214" i="8"/>
  <c r="H224" i="8"/>
  <c r="H234" i="8"/>
  <c r="H244" i="8"/>
  <c r="H254" i="8"/>
  <c r="H264" i="8"/>
  <c r="H274" i="8"/>
  <c r="H284" i="8"/>
  <c r="H294" i="8"/>
  <c r="H304" i="8"/>
  <c r="H314" i="8"/>
  <c r="H324" i="8"/>
  <c r="H334" i="8"/>
  <c r="H344" i="8"/>
  <c r="H354" i="8"/>
  <c r="H364" i="8"/>
  <c r="H374" i="8"/>
  <c r="H384" i="8"/>
  <c r="H394" i="8"/>
  <c r="H404" i="8"/>
  <c r="H414" i="8"/>
  <c r="H424" i="8"/>
  <c r="H434" i="8"/>
  <c r="H444" i="8"/>
  <c r="H454" i="8"/>
  <c r="H464" i="8"/>
  <c r="H474" i="8"/>
  <c r="H484" i="8"/>
  <c r="H494" i="8"/>
  <c r="H504" i="8"/>
  <c r="I53" i="6"/>
  <c r="I57" i="6"/>
  <c r="I62" i="6"/>
  <c r="I69" i="6"/>
  <c r="I73" i="6"/>
  <c r="I78" i="6"/>
  <c r="I85" i="6"/>
  <c r="I89" i="6"/>
  <c r="I94" i="6"/>
  <c r="I101" i="6"/>
  <c r="I105" i="6"/>
  <c r="I110" i="6"/>
  <c r="I117" i="6"/>
  <c r="I121" i="6"/>
  <c r="I126" i="6"/>
  <c r="I133" i="6"/>
  <c r="I137" i="6"/>
  <c r="I142" i="6"/>
  <c r="I149" i="6"/>
  <c r="I153" i="6"/>
  <c r="I158" i="6"/>
  <c r="I165" i="6"/>
  <c r="I169" i="6"/>
  <c r="I174" i="6"/>
  <c r="I181" i="6"/>
  <c r="I185" i="6"/>
  <c r="I190" i="6"/>
  <c r="I197" i="6"/>
  <c r="I201" i="6"/>
  <c r="I206" i="6"/>
  <c r="I213" i="6"/>
  <c r="I217" i="6"/>
  <c r="I222" i="6"/>
  <c r="I229" i="6"/>
  <c r="I233" i="6"/>
  <c r="I238" i="6"/>
  <c r="I245" i="6"/>
  <c r="I249" i="6"/>
  <c r="I254" i="6"/>
  <c r="I261" i="6"/>
  <c r="I265" i="6"/>
  <c r="I270" i="6"/>
  <c r="I277" i="6"/>
  <c r="I281" i="6"/>
  <c r="I286" i="6"/>
  <c r="I293" i="6"/>
  <c r="I297" i="6"/>
  <c r="I302" i="6"/>
  <c r="I309" i="6"/>
  <c r="I313" i="6"/>
  <c r="I318" i="6"/>
  <c r="I325" i="6"/>
  <c r="I329" i="6"/>
  <c r="I334" i="6"/>
  <c r="I341" i="6"/>
  <c r="I345" i="6"/>
  <c r="I350" i="6"/>
  <c r="I357" i="6"/>
  <c r="I361" i="6"/>
  <c r="I366" i="6"/>
  <c r="I373" i="6"/>
  <c r="I377" i="6"/>
  <c r="I382" i="6"/>
  <c r="I389" i="6"/>
  <c r="I393" i="6"/>
  <c r="I398" i="6"/>
  <c r="I405" i="6"/>
  <c r="I409" i="6"/>
  <c r="I414" i="6"/>
  <c r="I421" i="6"/>
  <c r="I425" i="6"/>
  <c r="I430" i="6"/>
  <c r="I437" i="6"/>
  <c r="I441" i="6"/>
  <c r="I446" i="6"/>
  <c r="I453" i="6"/>
  <c r="I457" i="6"/>
  <c r="I462" i="6"/>
  <c r="I469" i="6"/>
  <c r="I473" i="6"/>
  <c r="I478" i="6"/>
  <c r="I485" i="6"/>
  <c r="I489" i="6"/>
  <c r="I494" i="6"/>
  <c r="I501" i="6"/>
  <c r="I505" i="6"/>
  <c r="I510" i="6"/>
  <c r="I517" i="6"/>
  <c r="I521" i="6"/>
  <c r="I526" i="6"/>
  <c r="I533" i="6"/>
  <c r="I537" i="6"/>
  <c r="I542" i="6"/>
  <c r="I549" i="6"/>
  <c r="I553" i="6"/>
  <c r="I558" i="6"/>
  <c r="I565" i="6"/>
  <c r="I569" i="6"/>
  <c r="I574" i="6"/>
  <c r="I581" i="6"/>
  <c r="I585" i="6"/>
  <c r="I590" i="6"/>
  <c r="I597" i="6"/>
  <c r="I601" i="6"/>
  <c r="I606" i="6"/>
  <c r="I613" i="6"/>
  <c r="I617" i="6"/>
  <c r="I622" i="6"/>
  <c r="I629" i="6"/>
  <c r="I633" i="6"/>
  <c r="I638" i="6"/>
  <c r="I645" i="6"/>
  <c r="I649" i="6"/>
  <c r="I654" i="6"/>
  <c r="I661" i="6"/>
  <c r="I665" i="6"/>
  <c r="I670" i="6"/>
  <c r="I677" i="6"/>
  <c r="I681" i="6"/>
  <c r="I686" i="6"/>
  <c r="I693" i="6"/>
  <c r="I697" i="6"/>
  <c r="I702" i="6"/>
  <c r="I709" i="6"/>
  <c r="I713" i="6"/>
  <c r="I718" i="6"/>
  <c r="I725" i="6"/>
  <c r="I729" i="6"/>
  <c r="I734" i="6"/>
  <c r="I741" i="6"/>
  <c r="I745" i="6"/>
  <c r="I750" i="6"/>
  <c r="I757" i="6"/>
  <c r="I761" i="6"/>
  <c r="I766" i="6"/>
  <c r="I773" i="6"/>
  <c r="I777" i="6"/>
  <c r="I782" i="6"/>
  <c r="I789" i="6"/>
  <c r="I793" i="6"/>
  <c r="I798" i="6"/>
  <c r="I805" i="6"/>
  <c r="I809" i="6"/>
  <c r="I814" i="6"/>
  <c r="I821" i="6"/>
  <c r="I825" i="6"/>
  <c r="I830" i="6"/>
  <c r="I837" i="6"/>
  <c r="I841" i="6"/>
  <c r="I846" i="6"/>
  <c r="I853" i="6"/>
  <c r="I857" i="6"/>
  <c r="I862" i="6"/>
  <c r="I869" i="6"/>
  <c r="I873" i="6"/>
  <c r="I878" i="6"/>
  <c r="I885" i="6"/>
  <c r="I889" i="6"/>
  <c r="I894" i="6"/>
  <c r="I901" i="6"/>
  <c r="I905" i="6"/>
  <c r="I910" i="6"/>
  <c r="I917" i="6"/>
  <c r="I921" i="6"/>
  <c r="I926" i="6"/>
  <c r="I933" i="6"/>
  <c r="I937" i="6"/>
  <c r="I942" i="6"/>
  <c r="I949" i="6"/>
  <c r="I953" i="6"/>
  <c r="I958" i="6"/>
  <c r="I965" i="6"/>
  <c r="I969" i="6"/>
  <c r="I974" i="6"/>
  <c r="I981" i="6"/>
  <c r="I985" i="6"/>
  <c r="I990" i="6"/>
  <c r="I997" i="6"/>
  <c r="I1001" i="6"/>
  <c r="I1006" i="6"/>
  <c r="I1013" i="6"/>
  <c r="I1017" i="6"/>
  <c r="I1022" i="6"/>
  <c r="I1029" i="6"/>
  <c r="I1033" i="6"/>
  <c r="I1038" i="6"/>
  <c r="I1045" i="6"/>
  <c r="I1049" i="6"/>
  <c r="I1054" i="6"/>
  <c r="I1061" i="6"/>
  <c r="I1065" i="6"/>
  <c r="I1070" i="6"/>
  <c r="I1077" i="6"/>
  <c r="I1081" i="6"/>
  <c r="I1086" i="6"/>
  <c r="I1093" i="6"/>
  <c r="I1097" i="6"/>
  <c r="I1102" i="6"/>
  <c r="I1109" i="6"/>
  <c r="I1113" i="6"/>
  <c r="I1118" i="6"/>
  <c r="I1125" i="6"/>
  <c r="I1129" i="6"/>
  <c r="I1134" i="6"/>
  <c r="I1141" i="6"/>
  <c r="I1145" i="6"/>
  <c r="I1150" i="6"/>
  <c r="I1157" i="6"/>
  <c r="I1161" i="6"/>
  <c r="I1166" i="6"/>
  <c r="I1173" i="6"/>
  <c r="I1177" i="6"/>
  <c r="I1182" i="6"/>
  <c r="I1189" i="6"/>
  <c r="I1193" i="6"/>
  <c r="I1198" i="6"/>
  <c r="I1205" i="6"/>
  <c r="I1209" i="6"/>
  <c r="I1214" i="6"/>
  <c r="I1221" i="6"/>
  <c r="I1225" i="6"/>
  <c r="I1230" i="6"/>
  <c r="I1237" i="6"/>
  <c r="I1241" i="6"/>
  <c r="I1246" i="6"/>
  <c r="I1253" i="6"/>
  <c r="I1257" i="6"/>
  <c r="I1262" i="6"/>
  <c r="I1269" i="6"/>
  <c r="I1273" i="6"/>
  <c r="I1278" i="6"/>
  <c r="I1285" i="6"/>
  <c r="I1289" i="6"/>
  <c r="I1294" i="6"/>
  <c r="I1301" i="6"/>
  <c r="I1305" i="6"/>
  <c r="I1310" i="6"/>
  <c r="I1317" i="6"/>
  <c r="I1321" i="6"/>
  <c r="I1326" i="6"/>
  <c r="I1333" i="6"/>
  <c r="I1337" i="6"/>
  <c r="I1342" i="6"/>
  <c r="I1349" i="6"/>
  <c r="I1353" i="6"/>
  <c r="I1358" i="6"/>
  <c r="I1365" i="6"/>
  <c r="I1369" i="6"/>
  <c r="I1374" i="6"/>
  <c r="I1381" i="6"/>
  <c r="I1385" i="6"/>
  <c r="I1390" i="6"/>
  <c r="I1397" i="6"/>
  <c r="I1401" i="6"/>
  <c r="I1406" i="6"/>
  <c r="I1413" i="6"/>
  <c r="I1417" i="6"/>
  <c r="I1422" i="6"/>
  <c r="I1429" i="6"/>
  <c r="I1433" i="6"/>
  <c r="I1438" i="6"/>
  <c r="I1445" i="6"/>
  <c r="I1449" i="6"/>
  <c r="I1454" i="6"/>
  <c r="I1461" i="6"/>
  <c r="I1465" i="6"/>
  <c r="I1470" i="6"/>
  <c r="I1477" i="6"/>
  <c r="I1481" i="6"/>
  <c r="I1486" i="6"/>
  <c r="I1493" i="6"/>
  <c r="I1497" i="6"/>
  <c r="I1502" i="6"/>
  <c r="I1509" i="6"/>
  <c r="I1513" i="6"/>
  <c r="I1518" i="6"/>
  <c r="I1525" i="6"/>
  <c r="I1529" i="6"/>
  <c r="I1534" i="6"/>
  <c r="I1541" i="6"/>
  <c r="I1545" i="6"/>
  <c r="I1550" i="6"/>
  <c r="I1557" i="6"/>
  <c r="I1561" i="6"/>
  <c r="I1566" i="6"/>
  <c r="I1573" i="6"/>
  <c r="I1577" i="6"/>
  <c r="I1582" i="6"/>
  <c r="I1589" i="6"/>
  <c r="I1593" i="6"/>
  <c r="I1598" i="6"/>
  <c r="I1605" i="6"/>
  <c r="I1609" i="6"/>
  <c r="I1614" i="6"/>
  <c r="I37" i="6"/>
  <c r="I41" i="6"/>
  <c r="I46" i="6"/>
  <c r="F91" i="14" l="1"/>
  <c r="F90" i="14"/>
  <c r="F89" i="14"/>
  <c r="F88" i="14"/>
  <c r="F87" i="14"/>
  <c r="F86" i="14"/>
  <c r="F85" i="14"/>
  <c r="F84" i="14"/>
  <c r="F83" i="14"/>
  <c r="F82" i="14"/>
  <c r="F81" i="14"/>
  <c r="F80" i="14"/>
  <c r="F79" i="14"/>
  <c r="F78" i="14"/>
  <c r="F77" i="14"/>
  <c r="F76" i="14"/>
  <c r="F75" i="14"/>
  <c r="F74" i="14"/>
  <c r="F73" i="14"/>
  <c r="F72" i="14"/>
  <c r="F71" i="14"/>
  <c r="F70" i="14"/>
  <c r="F69" i="14"/>
  <c r="F68" i="14"/>
  <c r="F67" i="14"/>
  <c r="F66" i="14"/>
  <c r="F65" i="14"/>
  <c r="F64" i="14"/>
  <c r="F63" i="14"/>
  <c r="F62" i="14"/>
  <c r="F61" i="14"/>
  <c r="F60" i="14"/>
  <c r="F59" i="14"/>
  <c r="F58" i="14"/>
  <c r="F57" i="14"/>
  <c r="F56" i="14"/>
  <c r="F55" i="14"/>
  <c r="F54" i="14"/>
  <c r="F53" i="14"/>
  <c r="F52" i="14"/>
  <c r="F51" i="14"/>
  <c r="F50" i="14"/>
  <c r="F49" i="14"/>
  <c r="F48" i="14"/>
  <c r="F47" i="14"/>
  <c r="F46" i="14"/>
  <c r="F45" i="14"/>
  <c r="F44" i="14"/>
  <c r="F43" i="14"/>
  <c r="F42" i="14"/>
  <c r="F41" i="14"/>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9" i="14"/>
  <c r="F8" i="14"/>
  <c r="F7" i="14"/>
  <c r="F6" i="14"/>
  <c r="F5" i="14"/>
  <c r="F4" i="14"/>
  <c r="F3" i="14"/>
  <c r="F2" i="14"/>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L12" i="9"/>
  <c r="L11" i="9"/>
  <c r="L10" i="9"/>
  <c r="L9" i="9"/>
  <c r="L8" i="9"/>
  <c r="L7" i="9"/>
  <c r="L6" i="9"/>
  <c r="L5" i="9"/>
  <c r="L4" i="9"/>
  <c r="L3" i="9"/>
  <c r="L2" i="9"/>
  <c r="L101" i="9"/>
  <c r="L100" i="9"/>
  <c r="L99" i="9"/>
  <c r="L98" i="9"/>
  <c r="L97" i="9"/>
  <c r="L96" i="9"/>
  <c r="L95" i="9"/>
  <c r="L94" i="9"/>
  <c r="L93" i="9"/>
  <c r="L92" i="9"/>
  <c r="F101" i="14"/>
  <c r="F100" i="14"/>
  <c r="F99" i="14"/>
  <c r="F98" i="14"/>
  <c r="F97" i="14"/>
  <c r="F96" i="14"/>
  <c r="F95" i="14"/>
  <c r="F94" i="14"/>
  <c r="F93" i="14"/>
  <c r="F92" i="14"/>
  <c r="D25" i="4"/>
  <c r="J101" i="14" l="1"/>
  <c r="J100" i="14"/>
  <c r="J99" i="14"/>
  <c r="J98" i="14"/>
  <c r="J97" i="14"/>
  <c r="J96" i="14"/>
  <c r="J95" i="14"/>
  <c r="J94" i="14"/>
  <c r="J93" i="14"/>
  <c r="J92" i="14"/>
  <c r="J91" i="14"/>
  <c r="J90" i="14"/>
  <c r="J89" i="14"/>
  <c r="J88" i="14"/>
  <c r="J87" i="14"/>
  <c r="J86" i="14"/>
  <c r="J85" i="14"/>
  <c r="J84" i="14"/>
  <c r="J83" i="14"/>
  <c r="J82" i="14"/>
  <c r="J81" i="14"/>
  <c r="J80" i="14"/>
  <c r="J79" i="14"/>
  <c r="J78" i="14"/>
  <c r="J77" i="14"/>
  <c r="J76" i="14"/>
  <c r="J75" i="14"/>
  <c r="J74" i="14"/>
  <c r="J73" i="14"/>
  <c r="J72" i="14"/>
  <c r="J71" i="14"/>
  <c r="J70" i="14"/>
  <c r="J69" i="14"/>
  <c r="J68" i="14"/>
  <c r="J67" i="14"/>
  <c r="J66" i="14"/>
  <c r="J65" i="14"/>
  <c r="J64" i="14"/>
  <c r="J63" i="14"/>
  <c r="J62" i="14"/>
  <c r="J61" i="14"/>
  <c r="J60" i="14"/>
  <c r="J59" i="14"/>
  <c r="J58" i="14"/>
  <c r="J57" i="14"/>
  <c r="J56" i="14"/>
  <c r="J55" i="14"/>
  <c r="J54" i="14"/>
  <c r="J53" i="14"/>
  <c r="J52" i="14"/>
  <c r="J51" i="14"/>
  <c r="J50" i="14"/>
  <c r="J49" i="14"/>
  <c r="J48" i="14"/>
  <c r="J47" i="14"/>
  <c r="J46" i="14"/>
  <c r="J45" i="14"/>
  <c r="J44" i="14"/>
  <c r="J43" i="14"/>
  <c r="J42" i="14"/>
  <c r="J41" i="14"/>
  <c r="J40" i="14"/>
  <c r="J39" i="14"/>
  <c r="J38" i="14"/>
  <c r="J37" i="14"/>
  <c r="J36" i="14"/>
  <c r="J35" i="14"/>
  <c r="J34" i="14"/>
  <c r="J33" i="14"/>
  <c r="J32" i="14"/>
  <c r="J31" i="14"/>
  <c r="J30" i="14"/>
  <c r="J29" i="14"/>
  <c r="J28" i="14"/>
  <c r="J27" i="14"/>
  <c r="J26" i="14"/>
  <c r="J25" i="14"/>
  <c r="J24" i="14"/>
  <c r="J23" i="14"/>
  <c r="J22" i="14"/>
  <c r="J21" i="14"/>
  <c r="J20" i="14"/>
  <c r="J19" i="14"/>
  <c r="M101" i="9"/>
  <c r="M100" i="9"/>
  <c r="M99" i="9"/>
  <c r="M98" i="9"/>
  <c r="M97" i="9"/>
  <c r="M103" i="9" s="1"/>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F504" i="8"/>
  <c r="F505" i="8" s="1"/>
  <c r="F506" i="8" s="1"/>
  <c r="F507" i="8" s="1"/>
  <c r="F508" i="8" s="1"/>
  <c r="F509" i="8" s="1"/>
  <c r="F510" i="8" s="1"/>
  <c r="F511" i="8" s="1"/>
  <c r="E504" i="8"/>
  <c r="E505" i="8" s="1"/>
  <c r="E506" i="8" s="1"/>
  <c r="E507" i="8" s="1"/>
  <c r="E508" i="8" s="1"/>
  <c r="E509" i="8" s="1"/>
  <c r="E510" i="8" s="1"/>
  <c r="E511" i="8" s="1"/>
  <c r="G503" i="8"/>
  <c r="G504" i="8" s="1"/>
  <c r="G505" i="8" s="1"/>
  <c r="G506" i="8" s="1"/>
  <c r="G507" i="8" s="1"/>
  <c r="G508" i="8" s="1"/>
  <c r="G509" i="8" s="1"/>
  <c r="G510" i="8" s="1"/>
  <c r="G511" i="8" s="1"/>
  <c r="F503" i="8"/>
  <c r="E503" i="8"/>
  <c r="F495" i="8"/>
  <c r="F496" i="8" s="1"/>
  <c r="F497" i="8" s="1"/>
  <c r="F498" i="8" s="1"/>
  <c r="F499" i="8" s="1"/>
  <c r="F500" i="8" s="1"/>
  <c r="F501" i="8" s="1"/>
  <c r="F494" i="8"/>
  <c r="G493" i="8"/>
  <c r="G494" i="8" s="1"/>
  <c r="G495" i="8" s="1"/>
  <c r="G496" i="8" s="1"/>
  <c r="G497" i="8" s="1"/>
  <c r="G498" i="8" s="1"/>
  <c r="G499" i="8" s="1"/>
  <c r="G500" i="8" s="1"/>
  <c r="G501" i="8" s="1"/>
  <c r="F493" i="8"/>
  <c r="E493" i="8"/>
  <c r="E494" i="8" s="1"/>
  <c r="E495" i="8" s="1"/>
  <c r="E496" i="8" s="1"/>
  <c r="E497" i="8" s="1"/>
  <c r="E498" i="8" s="1"/>
  <c r="E499" i="8" s="1"/>
  <c r="E500" i="8" s="1"/>
  <c r="E501" i="8" s="1"/>
  <c r="F484" i="8"/>
  <c r="F485" i="8" s="1"/>
  <c r="F486" i="8" s="1"/>
  <c r="F487" i="8" s="1"/>
  <c r="F488" i="8" s="1"/>
  <c r="F489" i="8" s="1"/>
  <c r="F490" i="8" s="1"/>
  <c r="F491" i="8" s="1"/>
  <c r="E484" i="8"/>
  <c r="E485" i="8" s="1"/>
  <c r="E486" i="8" s="1"/>
  <c r="E487" i="8" s="1"/>
  <c r="E488" i="8" s="1"/>
  <c r="E489" i="8" s="1"/>
  <c r="E490" i="8" s="1"/>
  <c r="E491" i="8" s="1"/>
  <c r="G483" i="8"/>
  <c r="G484" i="8" s="1"/>
  <c r="G485" i="8" s="1"/>
  <c r="G486" i="8" s="1"/>
  <c r="G487" i="8" s="1"/>
  <c r="G488" i="8" s="1"/>
  <c r="G489" i="8" s="1"/>
  <c r="G490" i="8" s="1"/>
  <c r="G491" i="8" s="1"/>
  <c r="F483" i="8"/>
  <c r="E483" i="8"/>
  <c r="F475" i="8"/>
  <c r="F476" i="8" s="1"/>
  <c r="F477" i="8" s="1"/>
  <c r="F478" i="8" s="1"/>
  <c r="F479" i="8" s="1"/>
  <c r="F480" i="8" s="1"/>
  <c r="F481" i="8" s="1"/>
  <c r="F474" i="8"/>
  <c r="G473" i="8"/>
  <c r="G474" i="8" s="1"/>
  <c r="G475" i="8" s="1"/>
  <c r="G476" i="8" s="1"/>
  <c r="G477" i="8" s="1"/>
  <c r="G478" i="8" s="1"/>
  <c r="G479" i="8" s="1"/>
  <c r="G480" i="8" s="1"/>
  <c r="G481" i="8" s="1"/>
  <c r="F473" i="8"/>
  <c r="E473" i="8"/>
  <c r="E474" i="8" s="1"/>
  <c r="E475" i="8" s="1"/>
  <c r="E476" i="8" s="1"/>
  <c r="E477" i="8" s="1"/>
  <c r="E478" i="8" s="1"/>
  <c r="E479" i="8" s="1"/>
  <c r="E480" i="8" s="1"/>
  <c r="E481" i="8" s="1"/>
  <c r="F464" i="8"/>
  <c r="F465" i="8" s="1"/>
  <c r="F466" i="8" s="1"/>
  <c r="F467" i="8" s="1"/>
  <c r="F468" i="8" s="1"/>
  <c r="F469" i="8" s="1"/>
  <c r="F470" i="8" s="1"/>
  <c r="F471" i="8" s="1"/>
  <c r="E464" i="8"/>
  <c r="E465" i="8" s="1"/>
  <c r="E466" i="8" s="1"/>
  <c r="E467" i="8" s="1"/>
  <c r="E468" i="8" s="1"/>
  <c r="E469" i="8" s="1"/>
  <c r="E470" i="8" s="1"/>
  <c r="E471" i="8" s="1"/>
  <c r="G463" i="8"/>
  <c r="G464" i="8" s="1"/>
  <c r="G465" i="8" s="1"/>
  <c r="G466" i="8" s="1"/>
  <c r="G467" i="8" s="1"/>
  <c r="G468" i="8" s="1"/>
  <c r="G469" i="8" s="1"/>
  <c r="G470" i="8" s="1"/>
  <c r="G471" i="8" s="1"/>
  <c r="F463" i="8"/>
  <c r="E463" i="8"/>
  <c r="F455" i="8"/>
  <c r="F456" i="8" s="1"/>
  <c r="F457" i="8" s="1"/>
  <c r="F458" i="8" s="1"/>
  <c r="F459" i="8" s="1"/>
  <c r="F460" i="8" s="1"/>
  <c r="F461" i="8" s="1"/>
  <c r="F454" i="8"/>
  <c r="G453" i="8"/>
  <c r="G454" i="8" s="1"/>
  <c r="G455" i="8" s="1"/>
  <c r="G456" i="8" s="1"/>
  <c r="G457" i="8" s="1"/>
  <c r="G458" i="8" s="1"/>
  <c r="G459" i="8" s="1"/>
  <c r="G460" i="8" s="1"/>
  <c r="G461" i="8" s="1"/>
  <c r="F453" i="8"/>
  <c r="E453" i="8"/>
  <c r="E454" i="8" s="1"/>
  <c r="E455" i="8" s="1"/>
  <c r="E456" i="8" s="1"/>
  <c r="E457" i="8" s="1"/>
  <c r="E458" i="8" s="1"/>
  <c r="E459" i="8" s="1"/>
  <c r="E460" i="8" s="1"/>
  <c r="E461" i="8" s="1"/>
  <c r="F444" i="8"/>
  <c r="F445" i="8" s="1"/>
  <c r="F446" i="8" s="1"/>
  <c r="F447" i="8" s="1"/>
  <c r="F448" i="8" s="1"/>
  <c r="F449" i="8" s="1"/>
  <c r="F450" i="8" s="1"/>
  <c r="F451" i="8" s="1"/>
  <c r="E444" i="8"/>
  <c r="E445" i="8" s="1"/>
  <c r="E446" i="8" s="1"/>
  <c r="E447" i="8" s="1"/>
  <c r="E448" i="8" s="1"/>
  <c r="E449" i="8" s="1"/>
  <c r="E450" i="8" s="1"/>
  <c r="E451" i="8" s="1"/>
  <c r="G443" i="8"/>
  <c r="G444" i="8" s="1"/>
  <c r="G445" i="8" s="1"/>
  <c r="G446" i="8" s="1"/>
  <c r="G447" i="8" s="1"/>
  <c r="G448" i="8" s="1"/>
  <c r="G449" i="8" s="1"/>
  <c r="G450" i="8" s="1"/>
  <c r="G451" i="8" s="1"/>
  <c r="F443" i="8"/>
  <c r="E443" i="8"/>
  <c r="F435" i="8"/>
  <c r="F436" i="8" s="1"/>
  <c r="F437" i="8" s="1"/>
  <c r="F438" i="8" s="1"/>
  <c r="F439" i="8" s="1"/>
  <c r="F440" i="8" s="1"/>
  <c r="F441" i="8" s="1"/>
  <c r="F434" i="8"/>
  <c r="G433" i="8"/>
  <c r="G434" i="8" s="1"/>
  <c r="G435" i="8" s="1"/>
  <c r="G436" i="8" s="1"/>
  <c r="G437" i="8" s="1"/>
  <c r="G438" i="8" s="1"/>
  <c r="G439" i="8" s="1"/>
  <c r="G440" i="8" s="1"/>
  <c r="G441" i="8" s="1"/>
  <c r="F433" i="8"/>
  <c r="E433" i="8"/>
  <c r="E434" i="8" s="1"/>
  <c r="E435" i="8" s="1"/>
  <c r="E436" i="8" s="1"/>
  <c r="E437" i="8" s="1"/>
  <c r="E438" i="8" s="1"/>
  <c r="E439" i="8" s="1"/>
  <c r="E440" i="8" s="1"/>
  <c r="E441" i="8" s="1"/>
  <c r="F424" i="8"/>
  <c r="F425" i="8" s="1"/>
  <c r="F426" i="8" s="1"/>
  <c r="F427" i="8" s="1"/>
  <c r="F428" i="8" s="1"/>
  <c r="F429" i="8" s="1"/>
  <c r="F430" i="8" s="1"/>
  <c r="F431" i="8" s="1"/>
  <c r="E424" i="8"/>
  <c r="E425" i="8" s="1"/>
  <c r="E426" i="8" s="1"/>
  <c r="E427" i="8" s="1"/>
  <c r="E428" i="8" s="1"/>
  <c r="E429" i="8" s="1"/>
  <c r="E430" i="8" s="1"/>
  <c r="E431" i="8" s="1"/>
  <c r="G423" i="8"/>
  <c r="G424" i="8" s="1"/>
  <c r="G425" i="8" s="1"/>
  <c r="G426" i="8" s="1"/>
  <c r="G427" i="8" s="1"/>
  <c r="G428" i="8" s="1"/>
  <c r="G429" i="8" s="1"/>
  <c r="G430" i="8" s="1"/>
  <c r="G431" i="8" s="1"/>
  <c r="F423" i="8"/>
  <c r="E423" i="8"/>
  <c r="F415" i="8"/>
  <c r="F416" i="8" s="1"/>
  <c r="F417" i="8" s="1"/>
  <c r="F418" i="8" s="1"/>
  <c r="F419" i="8" s="1"/>
  <c r="F420" i="8" s="1"/>
  <c r="F421" i="8" s="1"/>
  <c r="F414" i="8"/>
  <c r="G413" i="8"/>
  <c r="G414" i="8" s="1"/>
  <c r="G415" i="8" s="1"/>
  <c r="G416" i="8" s="1"/>
  <c r="G417" i="8" s="1"/>
  <c r="G418" i="8" s="1"/>
  <c r="G419" i="8" s="1"/>
  <c r="G420" i="8" s="1"/>
  <c r="G421" i="8" s="1"/>
  <c r="F413" i="8"/>
  <c r="E413" i="8"/>
  <c r="E414" i="8" s="1"/>
  <c r="E415" i="8" s="1"/>
  <c r="E416" i="8" s="1"/>
  <c r="E417" i="8" s="1"/>
  <c r="E418" i="8" s="1"/>
  <c r="E419" i="8" s="1"/>
  <c r="E420" i="8" s="1"/>
  <c r="E421" i="8" s="1"/>
  <c r="F404" i="8"/>
  <c r="F405" i="8" s="1"/>
  <c r="F406" i="8" s="1"/>
  <c r="F407" i="8" s="1"/>
  <c r="F408" i="8" s="1"/>
  <c r="F409" i="8" s="1"/>
  <c r="F410" i="8" s="1"/>
  <c r="F411" i="8" s="1"/>
  <c r="E404" i="8"/>
  <c r="E405" i="8" s="1"/>
  <c r="E406" i="8" s="1"/>
  <c r="E407" i="8" s="1"/>
  <c r="E408" i="8" s="1"/>
  <c r="E409" i="8" s="1"/>
  <c r="E410" i="8" s="1"/>
  <c r="E411" i="8" s="1"/>
  <c r="G403" i="8"/>
  <c r="G404" i="8" s="1"/>
  <c r="G405" i="8" s="1"/>
  <c r="G406" i="8" s="1"/>
  <c r="G407" i="8" s="1"/>
  <c r="G408" i="8" s="1"/>
  <c r="G409" i="8" s="1"/>
  <c r="G410" i="8" s="1"/>
  <c r="G411" i="8" s="1"/>
  <c r="F403" i="8"/>
  <c r="E403" i="8"/>
  <c r="F395" i="8"/>
  <c r="F396" i="8" s="1"/>
  <c r="F397" i="8" s="1"/>
  <c r="F398" i="8" s="1"/>
  <c r="F399" i="8" s="1"/>
  <c r="F400" i="8" s="1"/>
  <c r="F401" i="8" s="1"/>
  <c r="G394" i="8"/>
  <c r="G395" i="8" s="1"/>
  <c r="G396" i="8" s="1"/>
  <c r="G397" i="8" s="1"/>
  <c r="G398" i="8" s="1"/>
  <c r="G399" i="8" s="1"/>
  <c r="G400" i="8" s="1"/>
  <c r="G401" i="8" s="1"/>
  <c r="F394" i="8"/>
  <c r="G393" i="8"/>
  <c r="F393" i="8"/>
  <c r="E393" i="8"/>
  <c r="E394" i="8" s="1"/>
  <c r="E395" i="8" s="1"/>
  <c r="E396" i="8" s="1"/>
  <c r="E397" i="8" s="1"/>
  <c r="E398" i="8" s="1"/>
  <c r="E399" i="8" s="1"/>
  <c r="E400" i="8" s="1"/>
  <c r="E401" i="8" s="1"/>
  <c r="F384" i="8"/>
  <c r="F385" i="8" s="1"/>
  <c r="F386" i="8" s="1"/>
  <c r="F387" i="8" s="1"/>
  <c r="F388" i="8" s="1"/>
  <c r="F389" i="8" s="1"/>
  <c r="F390" i="8" s="1"/>
  <c r="F391" i="8" s="1"/>
  <c r="E384" i="8"/>
  <c r="E385" i="8" s="1"/>
  <c r="E386" i="8" s="1"/>
  <c r="E387" i="8" s="1"/>
  <c r="E388" i="8" s="1"/>
  <c r="E389" i="8" s="1"/>
  <c r="E390" i="8" s="1"/>
  <c r="E391" i="8" s="1"/>
  <c r="G383" i="8"/>
  <c r="G384" i="8" s="1"/>
  <c r="G385" i="8" s="1"/>
  <c r="G386" i="8" s="1"/>
  <c r="G387" i="8" s="1"/>
  <c r="G388" i="8" s="1"/>
  <c r="G389" i="8" s="1"/>
  <c r="G390" i="8" s="1"/>
  <c r="G391" i="8" s="1"/>
  <c r="F383" i="8"/>
  <c r="E383" i="8"/>
  <c r="F375" i="8"/>
  <c r="F376" i="8" s="1"/>
  <c r="F377" i="8" s="1"/>
  <c r="F378" i="8" s="1"/>
  <c r="F379" i="8" s="1"/>
  <c r="F380" i="8" s="1"/>
  <c r="F381" i="8" s="1"/>
  <c r="G374" i="8"/>
  <c r="G375" i="8" s="1"/>
  <c r="G376" i="8" s="1"/>
  <c r="G377" i="8" s="1"/>
  <c r="G378" i="8" s="1"/>
  <c r="G379" i="8" s="1"/>
  <c r="G380" i="8" s="1"/>
  <c r="G381" i="8" s="1"/>
  <c r="F374" i="8"/>
  <c r="G373" i="8"/>
  <c r="F373" i="8"/>
  <c r="E373" i="8"/>
  <c r="E374" i="8" s="1"/>
  <c r="E375" i="8" s="1"/>
  <c r="E376" i="8" s="1"/>
  <c r="E377" i="8" s="1"/>
  <c r="E378" i="8" s="1"/>
  <c r="E379" i="8" s="1"/>
  <c r="E380" i="8" s="1"/>
  <c r="E381" i="8" s="1"/>
  <c r="F364" i="8"/>
  <c r="F365" i="8" s="1"/>
  <c r="F366" i="8" s="1"/>
  <c r="F367" i="8" s="1"/>
  <c r="F368" i="8" s="1"/>
  <c r="F369" i="8" s="1"/>
  <c r="F370" i="8" s="1"/>
  <c r="F371" i="8" s="1"/>
  <c r="E364" i="8"/>
  <c r="E365" i="8" s="1"/>
  <c r="E366" i="8" s="1"/>
  <c r="E367" i="8" s="1"/>
  <c r="E368" i="8" s="1"/>
  <c r="E369" i="8" s="1"/>
  <c r="E370" i="8" s="1"/>
  <c r="E371" i="8" s="1"/>
  <c r="G363" i="8"/>
  <c r="G364" i="8" s="1"/>
  <c r="G365" i="8" s="1"/>
  <c r="G366" i="8" s="1"/>
  <c r="G367" i="8" s="1"/>
  <c r="G368" i="8" s="1"/>
  <c r="G369" i="8" s="1"/>
  <c r="G370" i="8" s="1"/>
  <c r="G371" i="8" s="1"/>
  <c r="F363" i="8"/>
  <c r="E363" i="8"/>
  <c r="F355" i="8"/>
  <c r="F356" i="8" s="1"/>
  <c r="F357" i="8" s="1"/>
  <c r="F358" i="8" s="1"/>
  <c r="F359" i="8" s="1"/>
  <c r="F360" i="8" s="1"/>
  <c r="F361" i="8" s="1"/>
  <c r="F354" i="8"/>
  <c r="G353" i="8"/>
  <c r="G354" i="8" s="1"/>
  <c r="G355" i="8" s="1"/>
  <c r="G356" i="8" s="1"/>
  <c r="G357" i="8" s="1"/>
  <c r="G358" i="8" s="1"/>
  <c r="G359" i="8" s="1"/>
  <c r="G360" i="8" s="1"/>
  <c r="G361" i="8" s="1"/>
  <c r="F353" i="8"/>
  <c r="E353" i="8"/>
  <c r="E354" i="8" s="1"/>
  <c r="E355" i="8" s="1"/>
  <c r="E356" i="8" s="1"/>
  <c r="E357" i="8" s="1"/>
  <c r="E358" i="8" s="1"/>
  <c r="E359" i="8" s="1"/>
  <c r="E360" i="8" s="1"/>
  <c r="E361" i="8" s="1"/>
  <c r="F344" i="8"/>
  <c r="F345" i="8" s="1"/>
  <c r="F346" i="8" s="1"/>
  <c r="F347" i="8" s="1"/>
  <c r="F348" i="8" s="1"/>
  <c r="F349" i="8" s="1"/>
  <c r="F350" i="8" s="1"/>
  <c r="F351" i="8" s="1"/>
  <c r="E344" i="8"/>
  <c r="E345" i="8" s="1"/>
  <c r="E346" i="8" s="1"/>
  <c r="E347" i="8" s="1"/>
  <c r="E348" i="8" s="1"/>
  <c r="E349" i="8" s="1"/>
  <c r="E350" i="8" s="1"/>
  <c r="E351" i="8" s="1"/>
  <c r="G343" i="8"/>
  <c r="G344" i="8" s="1"/>
  <c r="G345" i="8" s="1"/>
  <c r="G346" i="8" s="1"/>
  <c r="G347" i="8" s="1"/>
  <c r="G348" i="8" s="1"/>
  <c r="G349" i="8" s="1"/>
  <c r="G350" i="8" s="1"/>
  <c r="G351" i="8" s="1"/>
  <c r="F343" i="8"/>
  <c r="E343" i="8"/>
  <c r="G333" i="8"/>
  <c r="G334" i="8" s="1"/>
  <c r="G335" i="8" s="1"/>
  <c r="G336" i="8" s="1"/>
  <c r="G337" i="8" s="1"/>
  <c r="G338" i="8" s="1"/>
  <c r="G339" i="8" s="1"/>
  <c r="G340" i="8" s="1"/>
  <c r="G341" i="8" s="1"/>
  <c r="F333" i="8"/>
  <c r="F334" i="8" s="1"/>
  <c r="F335" i="8" s="1"/>
  <c r="F336" i="8" s="1"/>
  <c r="F337" i="8" s="1"/>
  <c r="F338" i="8" s="1"/>
  <c r="F339" i="8" s="1"/>
  <c r="F340" i="8" s="1"/>
  <c r="F341" i="8" s="1"/>
  <c r="E333" i="8"/>
  <c r="E334" i="8" s="1"/>
  <c r="E335" i="8" s="1"/>
  <c r="E336" i="8" s="1"/>
  <c r="E337" i="8" s="1"/>
  <c r="E338" i="8" s="1"/>
  <c r="E339" i="8" s="1"/>
  <c r="E340" i="8" s="1"/>
  <c r="E341" i="8" s="1"/>
  <c r="F324" i="8"/>
  <c r="F325" i="8" s="1"/>
  <c r="F326" i="8" s="1"/>
  <c r="F327" i="8" s="1"/>
  <c r="F328" i="8" s="1"/>
  <c r="F329" i="8" s="1"/>
  <c r="F330" i="8" s="1"/>
  <c r="F331" i="8" s="1"/>
  <c r="E324" i="8"/>
  <c r="E325" i="8" s="1"/>
  <c r="E326" i="8" s="1"/>
  <c r="E327" i="8" s="1"/>
  <c r="E328" i="8" s="1"/>
  <c r="E329" i="8" s="1"/>
  <c r="E330" i="8" s="1"/>
  <c r="E331" i="8" s="1"/>
  <c r="G323" i="8"/>
  <c r="G324" i="8" s="1"/>
  <c r="G325" i="8" s="1"/>
  <c r="G326" i="8" s="1"/>
  <c r="G327" i="8" s="1"/>
  <c r="G328" i="8" s="1"/>
  <c r="G329" i="8" s="1"/>
  <c r="G330" i="8" s="1"/>
  <c r="G331" i="8" s="1"/>
  <c r="F323" i="8"/>
  <c r="E323" i="8"/>
  <c r="G313" i="8"/>
  <c r="G314" i="8" s="1"/>
  <c r="G315" i="8" s="1"/>
  <c r="G316" i="8" s="1"/>
  <c r="G317" i="8" s="1"/>
  <c r="G318" i="8" s="1"/>
  <c r="G319" i="8" s="1"/>
  <c r="G320" i="8" s="1"/>
  <c r="G321" i="8" s="1"/>
  <c r="F313" i="8"/>
  <c r="F314" i="8" s="1"/>
  <c r="F315" i="8" s="1"/>
  <c r="F316" i="8" s="1"/>
  <c r="F317" i="8" s="1"/>
  <c r="F318" i="8" s="1"/>
  <c r="F319" i="8" s="1"/>
  <c r="F320" i="8" s="1"/>
  <c r="F321" i="8" s="1"/>
  <c r="E313" i="8"/>
  <c r="E314" i="8" s="1"/>
  <c r="E315" i="8" s="1"/>
  <c r="E316" i="8" s="1"/>
  <c r="E317" i="8" s="1"/>
  <c r="E318" i="8" s="1"/>
  <c r="E319" i="8" s="1"/>
  <c r="E320" i="8" s="1"/>
  <c r="E321" i="8" s="1"/>
  <c r="F304" i="8"/>
  <c r="F305" i="8" s="1"/>
  <c r="F306" i="8" s="1"/>
  <c r="F307" i="8" s="1"/>
  <c r="F308" i="8" s="1"/>
  <c r="F309" i="8" s="1"/>
  <c r="F310" i="8" s="1"/>
  <c r="F311" i="8" s="1"/>
  <c r="E304" i="8"/>
  <c r="E305" i="8" s="1"/>
  <c r="E306" i="8" s="1"/>
  <c r="E307" i="8" s="1"/>
  <c r="E308" i="8" s="1"/>
  <c r="E309" i="8" s="1"/>
  <c r="E310" i="8" s="1"/>
  <c r="E311" i="8" s="1"/>
  <c r="G303" i="8"/>
  <c r="G304" i="8" s="1"/>
  <c r="G305" i="8" s="1"/>
  <c r="G306" i="8" s="1"/>
  <c r="G307" i="8" s="1"/>
  <c r="G308" i="8" s="1"/>
  <c r="G309" i="8" s="1"/>
  <c r="G310" i="8" s="1"/>
  <c r="G311" i="8" s="1"/>
  <c r="F303" i="8"/>
  <c r="E303" i="8"/>
  <c r="F296" i="8"/>
  <c r="F297" i="8" s="1"/>
  <c r="F298" i="8" s="1"/>
  <c r="F299" i="8" s="1"/>
  <c r="F300" i="8" s="1"/>
  <c r="F301" i="8" s="1"/>
  <c r="F295" i="8"/>
  <c r="E295" i="8"/>
  <c r="E296" i="8" s="1"/>
  <c r="E297" i="8" s="1"/>
  <c r="E298" i="8" s="1"/>
  <c r="E299" i="8" s="1"/>
  <c r="E300" i="8" s="1"/>
  <c r="E301" i="8" s="1"/>
  <c r="F294" i="8"/>
  <c r="E294" i="8"/>
  <c r="G293" i="8"/>
  <c r="G294" i="8" s="1"/>
  <c r="G295" i="8" s="1"/>
  <c r="G296" i="8" s="1"/>
  <c r="G297" i="8" s="1"/>
  <c r="G298" i="8" s="1"/>
  <c r="G299" i="8" s="1"/>
  <c r="G300" i="8" s="1"/>
  <c r="G301" i="8" s="1"/>
  <c r="F293" i="8"/>
  <c r="E293" i="8"/>
  <c r="F284" i="8"/>
  <c r="F285" i="8" s="1"/>
  <c r="F286" i="8" s="1"/>
  <c r="F287" i="8" s="1"/>
  <c r="F288" i="8" s="1"/>
  <c r="F289" i="8" s="1"/>
  <c r="F290" i="8" s="1"/>
  <c r="F291" i="8" s="1"/>
  <c r="E284" i="8"/>
  <c r="E285" i="8" s="1"/>
  <c r="E286" i="8" s="1"/>
  <c r="E287" i="8" s="1"/>
  <c r="E288" i="8" s="1"/>
  <c r="E289" i="8" s="1"/>
  <c r="E290" i="8" s="1"/>
  <c r="E291" i="8" s="1"/>
  <c r="G283" i="8"/>
  <c r="G284" i="8" s="1"/>
  <c r="G285" i="8" s="1"/>
  <c r="G286" i="8" s="1"/>
  <c r="G287" i="8" s="1"/>
  <c r="G288" i="8" s="1"/>
  <c r="G289" i="8" s="1"/>
  <c r="G290" i="8" s="1"/>
  <c r="G291" i="8" s="1"/>
  <c r="F283" i="8"/>
  <c r="E283" i="8"/>
  <c r="F276" i="8"/>
  <c r="F277" i="8" s="1"/>
  <c r="F278" i="8" s="1"/>
  <c r="F279" i="8" s="1"/>
  <c r="F280" i="8" s="1"/>
  <c r="F281" i="8" s="1"/>
  <c r="F275" i="8"/>
  <c r="E275" i="8"/>
  <c r="E276" i="8" s="1"/>
  <c r="E277" i="8" s="1"/>
  <c r="E278" i="8" s="1"/>
  <c r="E279" i="8" s="1"/>
  <c r="E280" i="8" s="1"/>
  <c r="E281" i="8" s="1"/>
  <c r="F274" i="8"/>
  <c r="E274" i="8"/>
  <c r="G273" i="8"/>
  <c r="G274" i="8" s="1"/>
  <c r="G275" i="8" s="1"/>
  <c r="G276" i="8" s="1"/>
  <c r="G277" i="8" s="1"/>
  <c r="G278" i="8" s="1"/>
  <c r="G279" i="8" s="1"/>
  <c r="G280" i="8" s="1"/>
  <c r="G281" i="8" s="1"/>
  <c r="F273" i="8"/>
  <c r="E273" i="8"/>
  <c r="F264" i="8"/>
  <c r="F265" i="8" s="1"/>
  <c r="F266" i="8" s="1"/>
  <c r="F267" i="8" s="1"/>
  <c r="F268" i="8" s="1"/>
  <c r="F269" i="8" s="1"/>
  <c r="F270" i="8" s="1"/>
  <c r="F271" i="8" s="1"/>
  <c r="E264" i="8"/>
  <c r="E265" i="8" s="1"/>
  <c r="E266" i="8" s="1"/>
  <c r="E267" i="8" s="1"/>
  <c r="E268" i="8" s="1"/>
  <c r="E269" i="8" s="1"/>
  <c r="E270" i="8" s="1"/>
  <c r="E271" i="8" s="1"/>
  <c r="G263" i="8"/>
  <c r="G264" i="8" s="1"/>
  <c r="G265" i="8" s="1"/>
  <c r="G266" i="8" s="1"/>
  <c r="G267" i="8" s="1"/>
  <c r="G268" i="8" s="1"/>
  <c r="G269" i="8" s="1"/>
  <c r="G270" i="8" s="1"/>
  <c r="G271" i="8" s="1"/>
  <c r="F263" i="8"/>
  <c r="E263" i="8"/>
  <c r="F256" i="8"/>
  <c r="F257" i="8" s="1"/>
  <c r="F258" i="8" s="1"/>
  <c r="F259" i="8" s="1"/>
  <c r="F260" i="8" s="1"/>
  <c r="F261" i="8" s="1"/>
  <c r="F255" i="8"/>
  <c r="E255" i="8"/>
  <c r="E256" i="8" s="1"/>
  <c r="E257" i="8" s="1"/>
  <c r="E258" i="8" s="1"/>
  <c r="E259" i="8" s="1"/>
  <c r="E260" i="8" s="1"/>
  <c r="E261" i="8" s="1"/>
  <c r="F254" i="8"/>
  <c r="E254" i="8"/>
  <c r="G253" i="8"/>
  <c r="G254" i="8" s="1"/>
  <c r="G255" i="8" s="1"/>
  <c r="G256" i="8" s="1"/>
  <c r="G257" i="8" s="1"/>
  <c r="G258" i="8" s="1"/>
  <c r="G259" i="8" s="1"/>
  <c r="G260" i="8" s="1"/>
  <c r="G261" i="8" s="1"/>
  <c r="F253" i="8"/>
  <c r="E253" i="8"/>
  <c r="F244" i="8"/>
  <c r="F245" i="8" s="1"/>
  <c r="F246" i="8" s="1"/>
  <c r="F247" i="8" s="1"/>
  <c r="F248" i="8" s="1"/>
  <c r="F249" i="8" s="1"/>
  <c r="F250" i="8" s="1"/>
  <c r="F251" i="8" s="1"/>
  <c r="E244" i="8"/>
  <c r="E245" i="8" s="1"/>
  <c r="E246" i="8" s="1"/>
  <c r="E247" i="8" s="1"/>
  <c r="E248" i="8" s="1"/>
  <c r="E249" i="8" s="1"/>
  <c r="E250" i="8" s="1"/>
  <c r="E251" i="8" s="1"/>
  <c r="G243" i="8"/>
  <c r="G244" i="8" s="1"/>
  <c r="G245" i="8" s="1"/>
  <c r="G246" i="8" s="1"/>
  <c r="G247" i="8" s="1"/>
  <c r="G248" i="8" s="1"/>
  <c r="G249" i="8" s="1"/>
  <c r="G250" i="8" s="1"/>
  <c r="G251" i="8" s="1"/>
  <c r="F243" i="8"/>
  <c r="E243" i="8"/>
  <c r="F236" i="8"/>
  <c r="F237" i="8" s="1"/>
  <c r="F238" i="8" s="1"/>
  <c r="F239" i="8" s="1"/>
  <c r="F240" i="8" s="1"/>
  <c r="F241" i="8" s="1"/>
  <c r="F235" i="8"/>
  <c r="E235" i="8"/>
  <c r="E236" i="8" s="1"/>
  <c r="E237" i="8" s="1"/>
  <c r="E238" i="8" s="1"/>
  <c r="E239" i="8" s="1"/>
  <c r="E240" i="8" s="1"/>
  <c r="E241" i="8" s="1"/>
  <c r="F234" i="8"/>
  <c r="E234" i="8"/>
  <c r="G233" i="8"/>
  <c r="G234" i="8" s="1"/>
  <c r="G235" i="8" s="1"/>
  <c r="G236" i="8" s="1"/>
  <c r="G237" i="8" s="1"/>
  <c r="G238" i="8" s="1"/>
  <c r="G239" i="8" s="1"/>
  <c r="G240" i="8" s="1"/>
  <c r="G241" i="8" s="1"/>
  <c r="F233" i="8"/>
  <c r="E233" i="8"/>
  <c r="F224" i="8"/>
  <c r="F225" i="8" s="1"/>
  <c r="F226" i="8" s="1"/>
  <c r="F227" i="8" s="1"/>
  <c r="F228" i="8" s="1"/>
  <c r="F229" i="8" s="1"/>
  <c r="F230" i="8" s="1"/>
  <c r="F231" i="8" s="1"/>
  <c r="E224" i="8"/>
  <c r="E225" i="8" s="1"/>
  <c r="E226" i="8" s="1"/>
  <c r="E227" i="8" s="1"/>
  <c r="E228" i="8" s="1"/>
  <c r="E229" i="8" s="1"/>
  <c r="E230" i="8" s="1"/>
  <c r="E231" i="8" s="1"/>
  <c r="G223" i="8"/>
  <c r="G224" i="8" s="1"/>
  <c r="G225" i="8" s="1"/>
  <c r="G226" i="8" s="1"/>
  <c r="G227" i="8" s="1"/>
  <c r="G228" i="8" s="1"/>
  <c r="G229" i="8" s="1"/>
  <c r="G230" i="8" s="1"/>
  <c r="G231" i="8" s="1"/>
  <c r="F223" i="8"/>
  <c r="E223" i="8"/>
  <c r="F216" i="8"/>
  <c r="F217" i="8" s="1"/>
  <c r="F218" i="8" s="1"/>
  <c r="F219" i="8" s="1"/>
  <c r="F220" i="8" s="1"/>
  <c r="F221" i="8" s="1"/>
  <c r="F215" i="8"/>
  <c r="E215" i="8"/>
  <c r="E216" i="8" s="1"/>
  <c r="E217" i="8" s="1"/>
  <c r="E218" i="8" s="1"/>
  <c r="E219" i="8" s="1"/>
  <c r="E220" i="8" s="1"/>
  <c r="E221" i="8" s="1"/>
  <c r="F214" i="8"/>
  <c r="E214" i="8"/>
  <c r="G213" i="8"/>
  <c r="G214" i="8" s="1"/>
  <c r="G215" i="8" s="1"/>
  <c r="G216" i="8" s="1"/>
  <c r="G217" i="8" s="1"/>
  <c r="G218" i="8" s="1"/>
  <c r="G219" i="8" s="1"/>
  <c r="G220" i="8" s="1"/>
  <c r="G221" i="8" s="1"/>
  <c r="F213" i="8"/>
  <c r="E213" i="8"/>
  <c r="F204" i="8"/>
  <c r="F205" i="8" s="1"/>
  <c r="F206" i="8" s="1"/>
  <c r="F207" i="8" s="1"/>
  <c r="F208" i="8" s="1"/>
  <c r="F209" i="8" s="1"/>
  <c r="F210" i="8" s="1"/>
  <c r="F211" i="8" s="1"/>
  <c r="E204" i="8"/>
  <c r="E205" i="8" s="1"/>
  <c r="E206" i="8" s="1"/>
  <c r="E207" i="8" s="1"/>
  <c r="E208" i="8" s="1"/>
  <c r="E209" i="8" s="1"/>
  <c r="E210" i="8" s="1"/>
  <c r="E211" i="8" s="1"/>
  <c r="G203" i="8"/>
  <c r="G204" i="8" s="1"/>
  <c r="G205" i="8" s="1"/>
  <c r="G206" i="8" s="1"/>
  <c r="G207" i="8" s="1"/>
  <c r="G208" i="8" s="1"/>
  <c r="G209" i="8" s="1"/>
  <c r="G210" i="8" s="1"/>
  <c r="G211" i="8" s="1"/>
  <c r="F203" i="8"/>
  <c r="E203" i="8"/>
  <c r="F196" i="8"/>
  <c r="F197" i="8" s="1"/>
  <c r="F198" i="8" s="1"/>
  <c r="F199" i="8" s="1"/>
  <c r="F200" i="8" s="1"/>
  <c r="F201" i="8" s="1"/>
  <c r="F195" i="8"/>
  <c r="E195" i="8"/>
  <c r="E196" i="8" s="1"/>
  <c r="E197" i="8" s="1"/>
  <c r="E198" i="8" s="1"/>
  <c r="E199" i="8" s="1"/>
  <c r="E200" i="8" s="1"/>
  <c r="E201" i="8" s="1"/>
  <c r="F194" i="8"/>
  <c r="E194" i="8"/>
  <c r="G193" i="8"/>
  <c r="G194" i="8" s="1"/>
  <c r="G195" i="8" s="1"/>
  <c r="G196" i="8" s="1"/>
  <c r="G197" i="8" s="1"/>
  <c r="G198" i="8" s="1"/>
  <c r="G199" i="8" s="1"/>
  <c r="G200" i="8" s="1"/>
  <c r="G201" i="8" s="1"/>
  <c r="F193" i="8"/>
  <c r="E193" i="8"/>
  <c r="F184" i="8"/>
  <c r="F185" i="8" s="1"/>
  <c r="F186" i="8" s="1"/>
  <c r="F187" i="8" s="1"/>
  <c r="F188" i="8" s="1"/>
  <c r="F189" i="8" s="1"/>
  <c r="F190" i="8" s="1"/>
  <c r="F191" i="8" s="1"/>
  <c r="E184" i="8"/>
  <c r="E185" i="8" s="1"/>
  <c r="E186" i="8" s="1"/>
  <c r="E187" i="8" s="1"/>
  <c r="E188" i="8" s="1"/>
  <c r="E189" i="8" s="1"/>
  <c r="E190" i="8" s="1"/>
  <c r="E191" i="8" s="1"/>
  <c r="G183" i="8"/>
  <c r="G184" i="8" s="1"/>
  <c r="G185" i="8" s="1"/>
  <c r="G186" i="8" s="1"/>
  <c r="G187" i="8" s="1"/>
  <c r="G188" i="8" s="1"/>
  <c r="G189" i="8" s="1"/>
  <c r="G190" i="8" s="1"/>
  <c r="G191" i="8" s="1"/>
  <c r="F183" i="8"/>
  <c r="E183" i="8"/>
  <c r="F176" i="8"/>
  <c r="F177" i="8" s="1"/>
  <c r="F178" i="8" s="1"/>
  <c r="F179" i="8" s="1"/>
  <c r="F180" i="8" s="1"/>
  <c r="F181" i="8" s="1"/>
  <c r="F175" i="8"/>
  <c r="E175" i="8"/>
  <c r="E176" i="8" s="1"/>
  <c r="E177" i="8" s="1"/>
  <c r="E178" i="8" s="1"/>
  <c r="E179" i="8" s="1"/>
  <c r="E180" i="8" s="1"/>
  <c r="E181" i="8" s="1"/>
  <c r="F174" i="8"/>
  <c r="E174" i="8"/>
  <c r="G173" i="8"/>
  <c r="G174" i="8" s="1"/>
  <c r="G175" i="8" s="1"/>
  <c r="G176" i="8" s="1"/>
  <c r="G177" i="8" s="1"/>
  <c r="G178" i="8" s="1"/>
  <c r="G179" i="8" s="1"/>
  <c r="G180" i="8" s="1"/>
  <c r="G181" i="8" s="1"/>
  <c r="F173" i="8"/>
  <c r="E173" i="8"/>
  <c r="F164" i="8"/>
  <c r="F165" i="8" s="1"/>
  <c r="F166" i="8" s="1"/>
  <c r="F167" i="8" s="1"/>
  <c r="F168" i="8" s="1"/>
  <c r="F169" i="8" s="1"/>
  <c r="F170" i="8" s="1"/>
  <c r="F171" i="8" s="1"/>
  <c r="E164" i="8"/>
  <c r="E165" i="8" s="1"/>
  <c r="E166" i="8" s="1"/>
  <c r="E167" i="8" s="1"/>
  <c r="E168" i="8" s="1"/>
  <c r="E169" i="8" s="1"/>
  <c r="E170" i="8" s="1"/>
  <c r="E171" i="8" s="1"/>
  <c r="G163" i="8"/>
  <c r="G164" i="8" s="1"/>
  <c r="G165" i="8" s="1"/>
  <c r="G166" i="8" s="1"/>
  <c r="G167" i="8" s="1"/>
  <c r="G168" i="8" s="1"/>
  <c r="G169" i="8" s="1"/>
  <c r="G170" i="8" s="1"/>
  <c r="G171" i="8" s="1"/>
  <c r="F163" i="8"/>
  <c r="E163" i="8"/>
  <c r="H4" i="7" a="1"/>
  <c r="H4" i="7" s="1"/>
  <c r="H3" i="7" a="1"/>
  <c r="H3" i="7" s="1"/>
  <c r="H2" i="7" a="1"/>
  <c r="H2" i="7" s="1"/>
  <c r="G155" i="7"/>
  <c r="G156" i="7" s="1"/>
  <c r="F155" i="7"/>
  <c r="F156" i="7" s="1"/>
  <c r="E155" i="7"/>
  <c r="E156" i="7" s="1"/>
  <c r="F153" i="7"/>
  <c r="G152" i="7"/>
  <c r="G153" i="7" s="1"/>
  <c r="F152" i="7"/>
  <c r="E152" i="7"/>
  <c r="E153" i="7" s="1"/>
  <c r="F150" i="7"/>
  <c r="G149" i="7"/>
  <c r="G150" i="7" s="1"/>
  <c r="F149" i="7"/>
  <c r="E149" i="7"/>
  <c r="E150" i="7" s="1"/>
  <c r="F147" i="7"/>
  <c r="G146" i="7"/>
  <c r="G147" i="7" s="1"/>
  <c r="F146" i="7"/>
  <c r="E146" i="7"/>
  <c r="E147" i="7" s="1"/>
  <c r="G143" i="7"/>
  <c r="G144" i="7" s="1"/>
  <c r="F143" i="7"/>
  <c r="F144" i="7" s="1"/>
  <c r="E143" i="7"/>
  <c r="E144" i="7" s="1"/>
  <c r="F141" i="7"/>
  <c r="G140" i="7"/>
  <c r="G141" i="7" s="1"/>
  <c r="F140" i="7"/>
  <c r="E140" i="7"/>
  <c r="E141" i="7" s="1"/>
  <c r="F138" i="7"/>
  <c r="G137" i="7"/>
  <c r="G138" i="7" s="1"/>
  <c r="F137" i="7"/>
  <c r="E137" i="7"/>
  <c r="E138" i="7" s="1"/>
  <c r="F135" i="7"/>
  <c r="G134" i="7"/>
  <c r="G135" i="7" s="1"/>
  <c r="F134" i="7"/>
  <c r="E134" i="7"/>
  <c r="E135" i="7" s="1"/>
  <c r="F132" i="7"/>
  <c r="G131" i="7"/>
  <c r="G132" i="7" s="1"/>
  <c r="F131" i="7"/>
  <c r="E131" i="7"/>
  <c r="E132" i="7" s="1"/>
  <c r="F129" i="7"/>
  <c r="G128" i="7"/>
  <c r="G129" i="7" s="1"/>
  <c r="F128" i="7"/>
  <c r="E128" i="7"/>
  <c r="E129" i="7" s="1"/>
  <c r="G126" i="7"/>
  <c r="G125" i="7"/>
  <c r="F125" i="7"/>
  <c r="F126" i="7" s="1"/>
  <c r="E125" i="7"/>
  <c r="E126" i="7" s="1"/>
  <c r="G123" i="7"/>
  <c r="F123" i="7"/>
  <c r="E123" i="7"/>
  <c r="G122" i="7"/>
  <c r="F122" i="7"/>
  <c r="E122" i="7"/>
  <c r="E120" i="7"/>
  <c r="G119" i="7"/>
  <c r="G120" i="7" s="1"/>
  <c r="F119" i="7"/>
  <c r="F120" i="7" s="1"/>
  <c r="E119" i="7"/>
  <c r="G116" i="7"/>
  <c r="G117" i="7" s="1"/>
  <c r="F116" i="7"/>
  <c r="F117" i="7" s="1"/>
  <c r="E116" i="7"/>
  <c r="E117" i="7" s="1"/>
  <c r="G114" i="7"/>
  <c r="G113" i="7"/>
  <c r="F113" i="7"/>
  <c r="F114" i="7" s="1"/>
  <c r="E113" i="7"/>
  <c r="E114" i="7" s="1"/>
  <c r="G111" i="7"/>
  <c r="F111" i="7"/>
  <c r="E111" i="7"/>
  <c r="G110" i="7"/>
  <c r="F110" i="7"/>
  <c r="E110" i="7"/>
  <c r="E108" i="7"/>
  <c r="G107" i="7"/>
  <c r="G108" i="7" s="1"/>
  <c r="F107" i="7"/>
  <c r="F108" i="7" s="1"/>
  <c r="E107" i="7"/>
  <c r="G104" i="7"/>
  <c r="G105" i="7" s="1"/>
  <c r="F104" i="7"/>
  <c r="F105" i="7" s="1"/>
  <c r="E104" i="7"/>
  <c r="E105" i="7" s="1"/>
  <c r="G102" i="7"/>
  <c r="G101" i="7"/>
  <c r="F101" i="7"/>
  <c r="F102" i="7" s="1"/>
  <c r="E101" i="7"/>
  <c r="E102" i="7" s="1"/>
  <c r="G99" i="7"/>
  <c r="F99" i="7"/>
  <c r="E99" i="7"/>
  <c r="G98" i="7"/>
  <c r="F98" i="7"/>
  <c r="E98" i="7"/>
  <c r="E96" i="7"/>
  <c r="G95" i="7"/>
  <c r="G96" i="7" s="1"/>
  <c r="F95" i="7"/>
  <c r="F96" i="7" s="1"/>
  <c r="E95" i="7"/>
  <c r="G92" i="7"/>
  <c r="G93" i="7" s="1"/>
  <c r="F92" i="7"/>
  <c r="F93" i="7" s="1"/>
  <c r="E92" i="7"/>
  <c r="E93" i="7" s="1"/>
  <c r="G90" i="7"/>
  <c r="G89" i="7"/>
  <c r="F89" i="7"/>
  <c r="F90" i="7" s="1"/>
  <c r="E89" i="7"/>
  <c r="E90" i="7" s="1"/>
  <c r="G87" i="7"/>
  <c r="F87" i="7"/>
  <c r="E87" i="7"/>
  <c r="G86" i="7"/>
  <c r="F86" i="7"/>
  <c r="E86" i="7"/>
  <c r="E84" i="7"/>
  <c r="G83" i="7"/>
  <c r="G84" i="7" s="1"/>
  <c r="F83" i="7"/>
  <c r="F84" i="7" s="1"/>
  <c r="E83" i="7"/>
  <c r="G80" i="7"/>
  <c r="G81" i="7" s="1"/>
  <c r="F80" i="7"/>
  <c r="F81" i="7" s="1"/>
  <c r="E80" i="7"/>
  <c r="E81" i="7" s="1"/>
  <c r="G78" i="7"/>
  <c r="G77" i="7"/>
  <c r="F77" i="7"/>
  <c r="F78" i="7" s="1"/>
  <c r="E77" i="7"/>
  <c r="E78" i="7" s="1"/>
  <c r="G75" i="7"/>
  <c r="F75" i="7"/>
  <c r="E75" i="7"/>
  <c r="G74" i="7"/>
  <c r="F74" i="7"/>
  <c r="E74" i="7"/>
  <c r="E72" i="7"/>
  <c r="G71" i="7"/>
  <c r="G72" i="7" s="1"/>
  <c r="F71" i="7"/>
  <c r="F72" i="7" s="1"/>
  <c r="E71" i="7"/>
  <c r="G68" i="7"/>
  <c r="G69" i="7" s="1"/>
  <c r="F68" i="7"/>
  <c r="F69" i="7" s="1"/>
  <c r="E68" i="7"/>
  <c r="E69" i="7" s="1"/>
  <c r="H1603" i="6"/>
  <c r="H1604" i="6" s="1"/>
  <c r="H1605" i="6" s="1"/>
  <c r="H1606" i="6" s="1"/>
  <c r="H1607" i="6" s="1"/>
  <c r="H1608" i="6" s="1"/>
  <c r="H1609" i="6" s="1"/>
  <c r="H1610" i="6" s="1"/>
  <c r="H1611" i="6" s="1"/>
  <c r="H1612" i="6" s="1"/>
  <c r="H1613" i="6" s="1"/>
  <c r="H1614" i="6" s="1"/>
  <c r="H1615" i="6" s="1"/>
  <c r="H1616" i="6" s="1"/>
  <c r="H1617" i="6" s="1"/>
  <c r="G1603" i="6"/>
  <c r="G1604" i="6" s="1"/>
  <c r="G1605" i="6" s="1"/>
  <c r="G1606" i="6" s="1"/>
  <c r="G1607" i="6" s="1"/>
  <c r="G1608" i="6" s="1"/>
  <c r="G1609" i="6" s="1"/>
  <c r="G1610" i="6" s="1"/>
  <c r="G1611" i="6" s="1"/>
  <c r="G1612" i="6" s="1"/>
  <c r="G1613" i="6" s="1"/>
  <c r="G1614" i="6" s="1"/>
  <c r="G1615" i="6" s="1"/>
  <c r="G1616" i="6" s="1"/>
  <c r="G1617" i="6" s="1"/>
  <c r="F1603" i="6"/>
  <c r="F1604" i="6" s="1"/>
  <c r="F1605" i="6" s="1"/>
  <c r="F1606" i="6" s="1"/>
  <c r="F1607" i="6" s="1"/>
  <c r="F1608" i="6" s="1"/>
  <c r="F1609" i="6" s="1"/>
  <c r="F1610" i="6" s="1"/>
  <c r="F1611" i="6" s="1"/>
  <c r="F1612" i="6" s="1"/>
  <c r="F1613" i="6" s="1"/>
  <c r="F1614" i="6" s="1"/>
  <c r="F1615" i="6" s="1"/>
  <c r="F1616" i="6" s="1"/>
  <c r="F1617" i="6" s="1"/>
  <c r="H1587" i="6"/>
  <c r="H1588" i="6" s="1"/>
  <c r="H1589" i="6" s="1"/>
  <c r="H1590" i="6" s="1"/>
  <c r="H1591" i="6" s="1"/>
  <c r="H1592" i="6" s="1"/>
  <c r="H1593" i="6" s="1"/>
  <c r="H1594" i="6" s="1"/>
  <c r="H1595" i="6" s="1"/>
  <c r="H1596" i="6" s="1"/>
  <c r="H1597" i="6" s="1"/>
  <c r="H1598" i="6" s="1"/>
  <c r="H1599" i="6" s="1"/>
  <c r="H1600" i="6" s="1"/>
  <c r="H1601" i="6" s="1"/>
  <c r="G1587" i="6"/>
  <c r="G1588" i="6" s="1"/>
  <c r="G1589" i="6" s="1"/>
  <c r="G1590" i="6" s="1"/>
  <c r="G1591" i="6" s="1"/>
  <c r="G1592" i="6" s="1"/>
  <c r="G1593" i="6" s="1"/>
  <c r="G1594" i="6" s="1"/>
  <c r="G1595" i="6" s="1"/>
  <c r="G1596" i="6" s="1"/>
  <c r="G1597" i="6" s="1"/>
  <c r="G1598" i="6" s="1"/>
  <c r="G1599" i="6" s="1"/>
  <c r="G1600" i="6" s="1"/>
  <c r="G1601" i="6" s="1"/>
  <c r="F1587" i="6"/>
  <c r="F1588" i="6" s="1"/>
  <c r="F1589" i="6" s="1"/>
  <c r="F1590" i="6" s="1"/>
  <c r="F1591" i="6" s="1"/>
  <c r="F1592" i="6" s="1"/>
  <c r="F1593" i="6" s="1"/>
  <c r="F1594" i="6" s="1"/>
  <c r="F1595" i="6" s="1"/>
  <c r="F1596" i="6" s="1"/>
  <c r="F1597" i="6" s="1"/>
  <c r="F1598" i="6" s="1"/>
  <c r="F1599" i="6" s="1"/>
  <c r="F1600" i="6" s="1"/>
  <c r="F1601" i="6" s="1"/>
  <c r="H1571" i="6"/>
  <c r="H1572" i="6" s="1"/>
  <c r="H1573" i="6" s="1"/>
  <c r="H1574" i="6" s="1"/>
  <c r="H1575" i="6" s="1"/>
  <c r="H1576" i="6" s="1"/>
  <c r="H1577" i="6" s="1"/>
  <c r="H1578" i="6" s="1"/>
  <c r="H1579" i="6" s="1"/>
  <c r="H1580" i="6" s="1"/>
  <c r="H1581" i="6" s="1"/>
  <c r="H1582" i="6" s="1"/>
  <c r="H1583" i="6" s="1"/>
  <c r="H1584" i="6" s="1"/>
  <c r="H1585" i="6" s="1"/>
  <c r="G1571" i="6"/>
  <c r="G1572" i="6" s="1"/>
  <c r="G1573" i="6" s="1"/>
  <c r="G1574" i="6" s="1"/>
  <c r="G1575" i="6" s="1"/>
  <c r="G1576" i="6" s="1"/>
  <c r="G1577" i="6" s="1"/>
  <c r="G1578" i="6" s="1"/>
  <c r="G1579" i="6" s="1"/>
  <c r="G1580" i="6" s="1"/>
  <c r="G1581" i="6" s="1"/>
  <c r="G1582" i="6" s="1"/>
  <c r="G1583" i="6" s="1"/>
  <c r="G1584" i="6" s="1"/>
  <c r="G1585" i="6" s="1"/>
  <c r="F1571" i="6"/>
  <c r="F1572" i="6" s="1"/>
  <c r="F1573" i="6" s="1"/>
  <c r="F1574" i="6" s="1"/>
  <c r="F1575" i="6" s="1"/>
  <c r="F1576" i="6" s="1"/>
  <c r="F1577" i="6" s="1"/>
  <c r="F1578" i="6" s="1"/>
  <c r="F1579" i="6" s="1"/>
  <c r="F1580" i="6" s="1"/>
  <c r="F1581" i="6" s="1"/>
  <c r="F1582" i="6" s="1"/>
  <c r="F1583" i="6" s="1"/>
  <c r="F1584" i="6" s="1"/>
  <c r="F1585" i="6" s="1"/>
  <c r="H1555" i="6"/>
  <c r="H1556" i="6" s="1"/>
  <c r="H1557" i="6" s="1"/>
  <c r="H1558" i="6" s="1"/>
  <c r="H1559" i="6" s="1"/>
  <c r="H1560" i="6" s="1"/>
  <c r="H1561" i="6" s="1"/>
  <c r="H1562" i="6" s="1"/>
  <c r="H1563" i="6" s="1"/>
  <c r="H1564" i="6" s="1"/>
  <c r="H1565" i="6" s="1"/>
  <c r="H1566" i="6" s="1"/>
  <c r="H1567" i="6" s="1"/>
  <c r="H1568" i="6" s="1"/>
  <c r="H1569" i="6" s="1"/>
  <c r="G1555" i="6"/>
  <c r="G1556" i="6" s="1"/>
  <c r="G1557" i="6" s="1"/>
  <c r="G1558" i="6" s="1"/>
  <c r="G1559" i="6" s="1"/>
  <c r="G1560" i="6" s="1"/>
  <c r="G1561" i="6" s="1"/>
  <c r="G1562" i="6" s="1"/>
  <c r="G1563" i="6" s="1"/>
  <c r="G1564" i="6" s="1"/>
  <c r="G1565" i="6" s="1"/>
  <c r="G1566" i="6" s="1"/>
  <c r="G1567" i="6" s="1"/>
  <c r="G1568" i="6" s="1"/>
  <c r="G1569" i="6" s="1"/>
  <c r="F1555" i="6"/>
  <c r="F1556" i="6" s="1"/>
  <c r="F1557" i="6" s="1"/>
  <c r="F1558" i="6" s="1"/>
  <c r="F1559" i="6" s="1"/>
  <c r="F1560" i="6" s="1"/>
  <c r="F1561" i="6" s="1"/>
  <c r="F1562" i="6" s="1"/>
  <c r="F1563" i="6" s="1"/>
  <c r="F1564" i="6" s="1"/>
  <c r="F1565" i="6" s="1"/>
  <c r="F1566" i="6" s="1"/>
  <c r="F1567" i="6" s="1"/>
  <c r="F1568" i="6" s="1"/>
  <c r="F1569" i="6" s="1"/>
  <c r="H1539" i="6"/>
  <c r="H1540" i="6" s="1"/>
  <c r="H1541" i="6" s="1"/>
  <c r="H1542" i="6" s="1"/>
  <c r="H1543" i="6" s="1"/>
  <c r="H1544" i="6" s="1"/>
  <c r="H1545" i="6" s="1"/>
  <c r="H1546" i="6" s="1"/>
  <c r="H1547" i="6" s="1"/>
  <c r="H1548" i="6" s="1"/>
  <c r="H1549" i="6" s="1"/>
  <c r="H1550" i="6" s="1"/>
  <c r="H1551" i="6" s="1"/>
  <c r="H1552" i="6" s="1"/>
  <c r="H1553" i="6" s="1"/>
  <c r="G1539" i="6"/>
  <c r="G1540" i="6" s="1"/>
  <c r="G1541" i="6" s="1"/>
  <c r="G1542" i="6" s="1"/>
  <c r="G1543" i="6" s="1"/>
  <c r="G1544" i="6" s="1"/>
  <c r="G1545" i="6" s="1"/>
  <c r="G1546" i="6" s="1"/>
  <c r="G1547" i="6" s="1"/>
  <c r="G1548" i="6" s="1"/>
  <c r="G1549" i="6" s="1"/>
  <c r="G1550" i="6" s="1"/>
  <c r="G1551" i="6" s="1"/>
  <c r="G1552" i="6" s="1"/>
  <c r="G1553" i="6" s="1"/>
  <c r="F1539" i="6"/>
  <c r="F1540" i="6" s="1"/>
  <c r="F1541" i="6" s="1"/>
  <c r="F1542" i="6" s="1"/>
  <c r="F1543" i="6" s="1"/>
  <c r="F1544" i="6" s="1"/>
  <c r="F1545" i="6" s="1"/>
  <c r="F1546" i="6" s="1"/>
  <c r="F1547" i="6" s="1"/>
  <c r="F1548" i="6" s="1"/>
  <c r="F1549" i="6" s="1"/>
  <c r="F1550" i="6" s="1"/>
  <c r="F1551" i="6" s="1"/>
  <c r="F1552" i="6" s="1"/>
  <c r="F1553" i="6" s="1"/>
  <c r="H1523" i="6"/>
  <c r="H1524" i="6" s="1"/>
  <c r="H1525" i="6" s="1"/>
  <c r="H1526" i="6" s="1"/>
  <c r="H1527" i="6" s="1"/>
  <c r="H1528" i="6" s="1"/>
  <c r="H1529" i="6" s="1"/>
  <c r="H1530" i="6" s="1"/>
  <c r="H1531" i="6" s="1"/>
  <c r="H1532" i="6" s="1"/>
  <c r="H1533" i="6" s="1"/>
  <c r="H1534" i="6" s="1"/>
  <c r="H1535" i="6" s="1"/>
  <c r="H1536" i="6" s="1"/>
  <c r="H1537" i="6" s="1"/>
  <c r="G1523" i="6"/>
  <c r="G1524" i="6" s="1"/>
  <c r="G1525" i="6" s="1"/>
  <c r="G1526" i="6" s="1"/>
  <c r="G1527" i="6" s="1"/>
  <c r="G1528" i="6" s="1"/>
  <c r="G1529" i="6" s="1"/>
  <c r="G1530" i="6" s="1"/>
  <c r="G1531" i="6" s="1"/>
  <c r="G1532" i="6" s="1"/>
  <c r="G1533" i="6" s="1"/>
  <c r="G1534" i="6" s="1"/>
  <c r="G1535" i="6" s="1"/>
  <c r="G1536" i="6" s="1"/>
  <c r="G1537" i="6" s="1"/>
  <c r="F1523" i="6"/>
  <c r="F1524" i="6" s="1"/>
  <c r="F1525" i="6" s="1"/>
  <c r="F1526" i="6" s="1"/>
  <c r="F1527" i="6" s="1"/>
  <c r="F1528" i="6" s="1"/>
  <c r="F1529" i="6" s="1"/>
  <c r="F1530" i="6" s="1"/>
  <c r="F1531" i="6" s="1"/>
  <c r="F1532" i="6" s="1"/>
  <c r="F1533" i="6" s="1"/>
  <c r="F1534" i="6" s="1"/>
  <c r="F1535" i="6" s="1"/>
  <c r="F1536" i="6" s="1"/>
  <c r="F1537" i="6" s="1"/>
  <c r="H1507" i="6"/>
  <c r="H1508" i="6" s="1"/>
  <c r="H1509" i="6" s="1"/>
  <c r="H1510" i="6" s="1"/>
  <c r="H1511" i="6" s="1"/>
  <c r="H1512" i="6" s="1"/>
  <c r="H1513" i="6" s="1"/>
  <c r="H1514" i="6" s="1"/>
  <c r="H1515" i="6" s="1"/>
  <c r="H1516" i="6" s="1"/>
  <c r="H1517" i="6" s="1"/>
  <c r="H1518" i="6" s="1"/>
  <c r="H1519" i="6" s="1"/>
  <c r="H1520" i="6" s="1"/>
  <c r="H1521" i="6" s="1"/>
  <c r="G1507" i="6"/>
  <c r="G1508" i="6" s="1"/>
  <c r="G1509" i="6" s="1"/>
  <c r="G1510" i="6" s="1"/>
  <c r="G1511" i="6" s="1"/>
  <c r="G1512" i="6" s="1"/>
  <c r="G1513" i="6" s="1"/>
  <c r="G1514" i="6" s="1"/>
  <c r="G1515" i="6" s="1"/>
  <c r="G1516" i="6" s="1"/>
  <c r="G1517" i="6" s="1"/>
  <c r="G1518" i="6" s="1"/>
  <c r="G1519" i="6" s="1"/>
  <c r="G1520" i="6" s="1"/>
  <c r="G1521" i="6" s="1"/>
  <c r="F1507" i="6"/>
  <c r="F1508" i="6" s="1"/>
  <c r="F1509" i="6" s="1"/>
  <c r="F1510" i="6" s="1"/>
  <c r="F1511" i="6" s="1"/>
  <c r="F1512" i="6" s="1"/>
  <c r="F1513" i="6" s="1"/>
  <c r="F1514" i="6" s="1"/>
  <c r="F1515" i="6" s="1"/>
  <c r="F1516" i="6" s="1"/>
  <c r="F1517" i="6" s="1"/>
  <c r="F1518" i="6" s="1"/>
  <c r="F1519" i="6" s="1"/>
  <c r="F1520" i="6" s="1"/>
  <c r="F1521" i="6" s="1"/>
  <c r="H1491" i="6"/>
  <c r="H1492" i="6" s="1"/>
  <c r="H1493" i="6" s="1"/>
  <c r="H1494" i="6" s="1"/>
  <c r="H1495" i="6" s="1"/>
  <c r="H1496" i="6" s="1"/>
  <c r="H1497" i="6" s="1"/>
  <c r="H1498" i="6" s="1"/>
  <c r="H1499" i="6" s="1"/>
  <c r="H1500" i="6" s="1"/>
  <c r="H1501" i="6" s="1"/>
  <c r="H1502" i="6" s="1"/>
  <c r="H1503" i="6" s="1"/>
  <c r="H1504" i="6" s="1"/>
  <c r="H1505" i="6" s="1"/>
  <c r="G1491" i="6"/>
  <c r="G1492" i="6" s="1"/>
  <c r="G1493" i="6" s="1"/>
  <c r="G1494" i="6" s="1"/>
  <c r="G1495" i="6" s="1"/>
  <c r="G1496" i="6" s="1"/>
  <c r="G1497" i="6" s="1"/>
  <c r="G1498" i="6" s="1"/>
  <c r="G1499" i="6" s="1"/>
  <c r="G1500" i="6" s="1"/>
  <c r="G1501" i="6" s="1"/>
  <c r="G1502" i="6" s="1"/>
  <c r="G1503" i="6" s="1"/>
  <c r="G1504" i="6" s="1"/>
  <c r="G1505" i="6" s="1"/>
  <c r="F1491" i="6"/>
  <c r="F1492" i="6" s="1"/>
  <c r="F1493" i="6" s="1"/>
  <c r="F1494" i="6" s="1"/>
  <c r="F1495" i="6" s="1"/>
  <c r="F1496" i="6" s="1"/>
  <c r="F1497" i="6" s="1"/>
  <c r="F1498" i="6" s="1"/>
  <c r="F1499" i="6" s="1"/>
  <c r="F1500" i="6" s="1"/>
  <c r="F1501" i="6" s="1"/>
  <c r="F1502" i="6" s="1"/>
  <c r="F1503" i="6" s="1"/>
  <c r="F1504" i="6" s="1"/>
  <c r="F1505" i="6" s="1"/>
  <c r="H1475" i="6"/>
  <c r="H1476" i="6" s="1"/>
  <c r="H1477" i="6" s="1"/>
  <c r="H1478" i="6" s="1"/>
  <c r="H1479" i="6" s="1"/>
  <c r="H1480" i="6" s="1"/>
  <c r="H1481" i="6" s="1"/>
  <c r="H1482" i="6" s="1"/>
  <c r="H1483" i="6" s="1"/>
  <c r="H1484" i="6" s="1"/>
  <c r="H1485" i="6" s="1"/>
  <c r="H1486" i="6" s="1"/>
  <c r="H1487" i="6" s="1"/>
  <c r="H1488" i="6" s="1"/>
  <c r="H1489" i="6" s="1"/>
  <c r="G1475" i="6"/>
  <c r="G1476" i="6" s="1"/>
  <c r="G1477" i="6" s="1"/>
  <c r="G1478" i="6" s="1"/>
  <c r="G1479" i="6" s="1"/>
  <c r="G1480" i="6" s="1"/>
  <c r="G1481" i="6" s="1"/>
  <c r="G1482" i="6" s="1"/>
  <c r="G1483" i="6" s="1"/>
  <c r="G1484" i="6" s="1"/>
  <c r="G1485" i="6" s="1"/>
  <c r="G1486" i="6" s="1"/>
  <c r="G1487" i="6" s="1"/>
  <c r="G1488" i="6" s="1"/>
  <c r="G1489" i="6" s="1"/>
  <c r="F1475" i="6"/>
  <c r="F1476" i="6" s="1"/>
  <c r="F1477" i="6" s="1"/>
  <c r="F1478" i="6" s="1"/>
  <c r="F1479" i="6" s="1"/>
  <c r="F1480" i="6" s="1"/>
  <c r="F1481" i="6" s="1"/>
  <c r="F1482" i="6" s="1"/>
  <c r="F1483" i="6" s="1"/>
  <c r="F1484" i="6" s="1"/>
  <c r="F1485" i="6" s="1"/>
  <c r="F1486" i="6" s="1"/>
  <c r="F1487" i="6" s="1"/>
  <c r="F1488" i="6" s="1"/>
  <c r="F1489" i="6" s="1"/>
  <c r="H1459" i="6"/>
  <c r="H1460" i="6" s="1"/>
  <c r="H1461" i="6" s="1"/>
  <c r="H1462" i="6" s="1"/>
  <c r="H1463" i="6" s="1"/>
  <c r="H1464" i="6" s="1"/>
  <c r="H1465" i="6" s="1"/>
  <c r="H1466" i="6" s="1"/>
  <c r="H1467" i="6" s="1"/>
  <c r="H1468" i="6" s="1"/>
  <c r="H1469" i="6" s="1"/>
  <c r="H1470" i="6" s="1"/>
  <c r="H1471" i="6" s="1"/>
  <c r="H1472" i="6" s="1"/>
  <c r="H1473" i="6" s="1"/>
  <c r="G1459" i="6"/>
  <c r="G1460" i="6" s="1"/>
  <c r="G1461" i="6" s="1"/>
  <c r="G1462" i="6" s="1"/>
  <c r="G1463" i="6" s="1"/>
  <c r="G1464" i="6" s="1"/>
  <c r="G1465" i="6" s="1"/>
  <c r="G1466" i="6" s="1"/>
  <c r="G1467" i="6" s="1"/>
  <c r="G1468" i="6" s="1"/>
  <c r="G1469" i="6" s="1"/>
  <c r="G1470" i="6" s="1"/>
  <c r="G1471" i="6" s="1"/>
  <c r="G1472" i="6" s="1"/>
  <c r="G1473" i="6" s="1"/>
  <c r="F1459" i="6"/>
  <c r="F1460" i="6" s="1"/>
  <c r="F1461" i="6" s="1"/>
  <c r="F1462" i="6" s="1"/>
  <c r="F1463" i="6" s="1"/>
  <c r="F1464" i="6" s="1"/>
  <c r="F1465" i="6" s="1"/>
  <c r="F1466" i="6" s="1"/>
  <c r="F1467" i="6" s="1"/>
  <c r="F1468" i="6" s="1"/>
  <c r="F1469" i="6" s="1"/>
  <c r="F1470" i="6" s="1"/>
  <c r="F1471" i="6" s="1"/>
  <c r="F1472" i="6" s="1"/>
  <c r="F1473" i="6" s="1"/>
  <c r="H1443" i="6"/>
  <c r="H1444" i="6" s="1"/>
  <c r="H1445" i="6" s="1"/>
  <c r="H1446" i="6" s="1"/>
  <c r="H1447" i="6" s="1"/>
  <c r="H1448" i="6" s="1"/>
  <c r="H1449" i="6" s="1"/>
  <c r="H1450" i="6" s="1"/>
  <c r="H1451" i="6" s="1"/>
  <c r="H1452" i="6" s="1"/>
  <c r="H1453" i="6" s="1"/>
  <c r="H1454" i="6" s="1"/>
  <c r="H1455" i="6" s="1"/>
  <c r="H1456" i="6" s="1"/>
  <c r="H1457" i="6" s="1"/>
  <c r="G1443" i="6"/>
  <c r="G1444" i="6" s="1"/>
  <c r="G1445" i="6" s="1"/>
  <c r="G1446" i="6" s="1"/>
  <c r="G1447" i="6" s="1"/>
  <c r="G1448" i="6" s="1"/>
  <c r="G1449" i="6" s="1"/>
  <c r="G1450" i="6" s="1"/>
  <c r="G1451" i="6" s="1"/>
  <c r="G1452" i="6" s="1"/>
  <c r="G1453" i="6" s="1"/>
  <c r="G1454" i="6" s="1"/>
  <c r="G1455" i="6" s="1"/>
  <c r="G1456" i="6" s="1"/>
  <c r="G1457" i="6" s="1"/>
  <c r="F1443" i="6"/>
  <c r="F1444" i="6" s="1"/>
  <c r="F1445" i="6" s="1"/>
  <c r="F1446" i="6" s="1"/>
  <c r="F1447" i="6" s="1"/>
  <c r="F1448" i="6" s="1"/>
  <c r="F1449" i="6" s="1"/>
  <c r="F1450" i="6" s="1"/>
  <c r="F1451" i="6" s="1"/>
  <c r="F1452" i="6" s="1"/>
  <c r="F1453" i="6" s="1"/>
  <c r="F1454" i="6" s="1"/>
  <c r="F1455" i="6" s="1"/>
  <c r="F1456" i="6" s="1"/>
  <c r="F1457" i="6" s="1"/>
  <c r="H1427" i="6"/>
  <c r="H1428" i="6" s="1"/>
  <c r="H1429" i="6" s="1"/>
  <c r="H1430" i="6" s="1"/>
  <c r="H1431" i="6" s="1"/>
  <c r="H1432" i="6" s="1"/>
  <c r="H1433" i="6" s="1"/>
  <c r="H1434" i="6" s="1"/>
  <c r="H1435" i="6" s="1"/>
  <c r="H1436" i="6" s="1"/>
  <c r="H1437" i="6" s="1"/>
  <c r="H1438" i="6" s="1"/>
  <c r="H1439" i="6" s="1"/>
  <c r="H1440" i="6" s="1"/>
  <c r="H1441" i="6" s="1"/>
  <c r="G1427" i="6"/>
  <c r="G1428" i="6" s="1"/>
  <c r="G1429" i="6" s="1"/>
  <c r="G1430" i="6" s="1"/>
  <c r="G1431" i="6" s="1"/>
  <c r="G1432" i="6" s="1"/>
  <c r="G1433" i="6" s="1"/>
  <c r="G1434" i="6" s="1"/>
  <c r="G1435" i="6" s="1"/>
  <c r="G1436" i="6" s="1"/>
  <c r="G1437" i="6" s="1"/>
  <c r="G1438" i="6" s="1"/>
  <c r="G1439" i="6" s="1"/>
  <c r="G1440" i="6" s="1"/>
  <c r="G1441" i="6" s="1"/>
  <c r="F1427" i="6"/>
  <c r="F1428" i="6" s="1"/>
  <c r="F1429" i="6" s="1"/>
  <c r="F1430" i="6" s="1"/>
  <c r="F1431" i="6" s="1"/>
  <c r="F1432" i="6" s="1"/>
  <c r="F1433" i="6" s="1"/>
  <c r="F1434" i="6" s="1"/>
  <c r="F1435" i="6" s="1"/>
  <c r="F1436" i="6" s="1"/>
  <c r="F1437" i="6" s="1"/>
  <c r="F1438" i="6" s="1"/>
  <c r="F1439" i="6" s="1"/>
  <c r="F1440" i="6" s="1"/>
  <c r="F1441" i="6" s="1"/>
  <c r="H1411" i="6"/>
  <c r="H1412" i="6" s="1"/>
  <c r="H1413" i="6" s="1"/>
  <c r="H1414" i="6" s="1"/>
  <c r="H1415" i="6" s="1"/>
  <c r="H1416" i="6" s="1"/>
  <c r="H1417" i="6" s="1"/>
  <c r="H1418" i="6" s="1"/>
  <c r="H1419" i="6" s="1"/>
  <c r="H1420" i="6" s="1"/>
  <c r="H1421" i="6" s="1"/>
  <c r="H1422" i="6" s="1"/>
  <c r="H1423" i="6" s="1"/>
  <c r="H1424" i="6" s="1"/>
  <c r="H1425" i="6" s="1"/>
  <c r="G1411" i="6"/>
  <c r="G1412" i="6" s="1"/>
  <c r="G1413" i="6" s="1"/>
  <c r="G1414" i="6" s="1"/>
  <c r="G1415" i="6" s="1"/>
  <c r="G1416" i="6" s="1"/>
  <c r="G1417" i="6" s="1"/>
  <c r="G1418" i="6" s="1"/>
  <c r="G1419" i="6" s="1"/>
  <c r="G1420" i="6" s="1"/>
  <c r="G1421" i="6" s="1"/>
  <c r="G1422" i="6" s="1"/>
  <c r="G1423" i="6" s="1"/>
  <c r="G1424" i="6" s="1"/>
  <c r="G1425" i="6" s="1"/>
  <c r="F1411" i="6"/>
  <c r="F1412" i="6" s="1"/>
  <c r="F1413" i="6" s="1"/>
  <c r="F1414" i="6" s="1"/>
  <c r="F1415" i="6" s="1"/>
  <c r="F1416" i="6" s="1"/>
  <c r="F1417" i="6" s="1"/>
  <c r="F1418" i="6" s="1"/>
  <c r="F1419" i="6" s="1"/>
  <c r="F1420" i="6" s="1"/>
  <c r="F1421" i="6" s="1"/>
  <c r="F1422" i="6" s="1"/>
  <c r="F1423" i="6" s="1"/>
  <c r="F1424" i="6" s="1"/>
  <c r="F1425" i="6" s="1"/>
  <c r="H1395" i="6"/>
  <c r="H1396" i="6" s="1"/>
  <c r="H1397" i="6" s="1"/>
  <c r="H1398" i="6" s="1"/>
  <c r="H1399" i="6" s="1"/>
  <c r="H1400" i="6" s="1"/>
  <c r="H1401" i="6" s="1"/>
  <c r="H1402" i="6" s="1"/>
  <c r="H1403" i="6" s="1"/>
  <c r="H1404" i="6" s="1"/>
  <c r="H1405" i="6" s="1"/>
  <c r="H1406" i="6" s="1"/>
  <c r="H1407" i="6" s="1"/>
  <c r="H1408" i="6" s="1"/>
  <c r="H1409" i="6" s="1"/>
  <c r="G1395" i="6"/>
  <c r="G1396" i="6" s="1"/>
  <c r="G1397" i="6" s="1"/>
  <c r="G1398" i="6" s="1"/>
  <c r="G1399" i="6" s="1"/>
  <c r="G1400" i="6" s="1"/>
  <c r="G1401" i="6" s="1"/>
  <c r="G1402" i="6" s="1"/>
  <c r="G1403" i="6" s="1"/>
  <c r="G1404" i="6" s="1"/>
  <c r="G1405" i="6" s="1"/>
  <c r="G1406" i="6" s="1"/>
  <c r="G1407" i="6" s="1"/>
  <c r="G1408" i="6" s="1"/>
  <c r="G1409" i="6" s="1"/>
  <c r="F1395" i="6"/>
  <c r="F1396" i="6" s="1"/>
  <c r="F1397" i="6" s="1"/>
  <c r="F1398" i="6" s="1"/>
  <c r="F1399" i="6" s="1"/>
  <c r="F1400" i="6" s="1"/>
  <c r="F1401" i="6" s="1"/>
  <c r="F1402" i="6" s="1"/>
  <c r="F1403" i="6" s="1"/>
  <c r="F1404" i="6" s="1"/>
  <c r="F1405" i="6" s="1"/>
  <c r="F1406" i="6" s="1"/>
  <c r="F1407" i="6" s="1"/>
  <c r="F1408" i="6" s="1"/>
  <c r="F1409" i="6" s="1"/>
  <c r="H1379" i="6"/>
  <c r="H1380" i="6" s="1"/>
  <c r="H1381" i="6" s="1"/>
  <c r="H1382" i="6" s="1"/>
  <c r="H1383" i="6" s="1"/>
  <c r="H1384" i="6" s="1"/>
  <c r="H1385" i="6" s="1"/>
  <c r="H1386" i="6" s="1"/>
  <c r="H1387" i="6" s="1"/>
  <c r="H1388" i="6" s="1"/>
  <c r="H1389" i="6" s="1"/>
  <c r="H1390" i="6" s="1"/>
  <c r="H1391" i="6" s="1"/>
  <c r="H1392" i="6" s="1"/>
  <c r="H1393" i="6" s="1"/>
  <c r="G1379" i="6"/>
  <c r="G1380" i="6" s="1"/>
  <c r="G1381" i="6" s="1"/>
  <c r="G1382" i="6" s="1"/>
  <c r="G1383" i="6" s="1"/>
  <c r="G1384" i="6" s="1"/>
  <c r="G1385" i="6" s="1"/>
  <c r="G1386" i="6" s="1"/>
  <c r="G1387" i="6" s="1"/>
  <c r="G1388" i="6" s="1"/>
  <c r="G1389" i="6" s="1"/>
  <c r="G1390" i="6" s="1"/>
  <c r="G1391" i="6" s="1"/>
  <c r="G1392" i="6" s="1"/>
  <c r="G1393" i="6" s="1"/>
  <c r="F1379" i="6"/>
  <c r="F1380" i="6" s="1"/>
  <c r="F1381" i="6" s="1"/>
  <c r="F1382" i="6" s="1"/>
  <c r="F1383" i="6" s="1"/>
  <c r="F1384" i="6" s="1"/>
  <c r="F1385" i="6" s="1"/>
  <c r="F1386" i="6" s="1"/>
  <c r="F1387" i="6" s="1"/>
  <c r="F1388" i="6" s="1"/>
  <c r="F1389" i="6" s="1"/>
  <c r="F1390" i="6" s="1"/>
  <c r="F1391" i="6" s="1"/>
  <c r="F1392" i="6" s="1"/>
  <c r="F1393" i="6" s="1"/>
  <c r="H1363" i="6"/>
  <c r="H1364" i="6" s="1"/>
  <c r="H1365" i="6" s="1"/>
  <c r="H1366" i="6" s="1"/>
  <c r="H1367" i="6" s="1"/>
  <c r="H1368" i="6" s="1"/>
  <c r="H1369" i="6" s="1"/>
  <c r="H1370" i="6" s="1"/>
  <c r="H1371" i="6" s="1"/>
  <c r="H1372" i="6" s="1"/>
  <c r="H1373" i="6" s="1"/>
  <c r="H1374" i="6" s="1"/>
  <c r="H1375" i="6" s="1"/>
  <c r="H1376" i="6" s="1"/>
  <c r="H1377" i="6" s="1"/>
  <c r="G1363" i="6"/>
  <c r="G1364" i="6" s="1"/>
  <c r="G1365" i="6" s="1"/>
  <c r="G1366" i="6" s="1"/>
  <c r="G1367" i="6" s="1"/>
  <c r="G1368" i="6" s="1"/>
  <c r="G1369" i="6" s="1"/>
  <c r="G1370" i="6" s="1"/>
  <c r="G1371" i="6" s="1"/>
  <c r="G1372" i="6" s="1"/>
  <c r="G1373" i="6" s="1"/>
  <c r="G1374" i="6" s="1"/>
  <c r="G1375" i="6" s="1"/>
  <c r="G1376" i="6" s="1"/>
  <c r="G1377" i="6" s="1"/>
  <c r="F1363" i="6"/>
  <c r="F1364" i="6" s="1"/>
  <c r="F1365" i="6" s="1"/>
  <c r="F1366" i="6" s="1"/>
  <c r="F1367" i="6" s="1"/>
  <c r="F1368" i="6" s="1"/>
  <c r="F1369" i="6" s="1"/>
  <c r="F1370" i="6" s="1"/>
  <c r="F1371" i="6" s="1"/>
  <c r="F1372" i="6" s="1"/>
  <c r="F1373" i="6" s="1"/>
  <c r="F1374" i="6" s="1"/>
  <c r="F1375" i="6" s="1"/>
  <c r="F1376" i="6" s="1"/>
  <c r="F1377" i="6" s="1"/>
  <c r="H1358" i="6"/>
  <c r="H1359" i="6" s="1"/>
  <c r="H1360" i="6" s="1"/>
  <c r="H1361" i="6" s="1"/>
  <c r="H1353" i="6"/>
  <c r="H1354" i="6" s="1"/>
  <c r="H1355" i="6" s="1"/>
  <c r="H1356" i="6" s="1"/>
  <c r="H1357" i="6" s="1"/>
  <c r="H1348" i="6"/>
  <c r="H1349" i="6" s="1"/>
  <c r="H1350" i="6" s="1"/>
  <c r="H1351" i="6" s="1"/>
  <c r="H1352" i="6" s="1"/>
  <c r="H1347" i="6"/>
  <c r="G1347" i="6"/>
  <c r="G1348" i="6" s="1"/>
  <c r="G1349" i="6" s="1"/>
  <c r="G1350" i="6" s="1"/>
  <c r="G1351" i="6" s="1"/>
  <c r="G1352" i="6" s="1"/>
  <c r="G1353" i="6" s="1"/>
  <c r="G1354" i="6" s="1"/>
  <c r="G1355" i="6" s="1"/>
  <c r="G1356" i="6" s="1"/>
  <c r="G1357" i="6" s="1"/>
  <c r="G1358" i="6" s="1"/>
  <c r="G1359" i="6" s="1"/>
  <c r="G1360" i="6" s="1"/>
  <c r="G1361" i="6" s="1"/>
  <c r="F1347" i="6"/>
  <c r="F1348" i="6" s="1"/>
  <c r="F1349" i="6" s="1"/>
  <c r="F1350" i="6" s="1"/>
  <c r="F1351" i="6" s="1"/>
  <c r="F1352" i="6" s="1"/>
  <c r="F1353" i="6" s="1"/>
  <c r="F1354" i="6" s="1"/>
  <c r="F1355" i="6" s="1"/>
  <c r="F1356" i="6" s="1"/>
  <c r="F1357" i="6" s="1"/>
  <c r="F1358" i="6" s="1"/>
  <c r="F1359" i="6" s="1"/>
  <c r="F1360" i="6" s="1"/>
  <c r="F1361" i="6" s="1"/>
  <c r="H1337" i="6"/>
  <c r="H1338" i="6" s="1"/>
  <c r="H1339" i="6" s="1"/>
  <c r="H1340" i="6" s="1"/>
  <c r="H1341" i="6" s="1"/>
  <c r="H1342" i="6" s="1"/>
  <c r="H1343" i="6" s="1"/>
  <c r="H1344" i="6" s="1"/>
  <c r="H1345" i="6" s="1"/>
  <c r="F1335" i="6"/>
  <c r="F1336" i="6" s="1"/>
  <c r="F1337" i="6" s="1"/>
  <c r="F1338" i="6" s="1"/>
  <c r="F1339" i="6" s="1"/>
  <c r="F1340" i="6" s="1"/>
  <c r="F1341" i="6" s="1"/>
  <c r="F1342" i="6" s="1"/>
  <c r="F1343" i="6" s="1"/>
  <c r="F1344" i="6" s="1"/>
  <c r="F1345" i="6" s="1"/>
  <c r="H1332" i="6"/>
  <c r="H1333" i="6" s="1"/>
  <c r="H1334" i="6" s="1"/>
  <c r="H1335" i="6" s="1"/>
  <c r="H1336" i="6" s="1"/>
  <c r="H1331" i="6"/>
  <c r="G1331" i="6"/>
  <c r="G1332" i="6" s="1"/>
  <c r="G1333" i="6" s="1"/>
  <c r="G1334" i="6" s="1"/>
  <c r="G1335" i="6" s="1"/>
  <c r="G1336" i="6" s="1"/>
  <c r="G1337" i="6" s="1"/>
  <c r="G1338" i="6" s="1"/>
  <c r="G1339" i="6" s="1"/>
  <c r="G1340" i="6" s="1"/>
  <c r="G1341" i="6" s="1"/>
  <c r="G1342" i="6" s="1"/>
  <c r="G1343" i="6" s="1"/>
  <c r="G1344" i="6" s="1"/>
  <c r="G1345" i="6" s="1"/>
  <c r="F1331" i="6"/>
  <c r="F1332" i="6" s="1"/>
  <c r="F1333" i="6" s="1"/>
  <c r="F1334" i="6" s="1"/>
  <c r="H1316" i="6"/>
  <c r="H1317" i="6" s="1"/>
  <c r="H1318" i="6" s="1"/>
  <c r="H1319" i="6" s="1"/>
  <c r="H1320" i="6" s="1"/>
  <c r="H1321" i="6" s="1"/>
  <c r="H1322" i="6" s="1"/>
  <c r="H1323" i="6" s="1"/>
  <c r="H1324" i="6" s="1"/>
  <c r="H1325" i="6" s="1"/>
  <c r="H1326" i="6" s="1"/>
  <c r="H1327" i="6" s="1"/>
  <c r="H1328" i="6" s="1"/>
  <c r="H1329" i="6" s="1"/>
  <c r="H1315" i="6"/>
  <c r="G1315" i="6"/>
  <c r="G1316" i="6" s="1"/>
  <c r="G1317" i="6" s="1"/>
  <c r="G1318" i="6" s="1"/>
  <c r="G1319" i="6" s="1"/>
  <c r="G1320" i="6" s="1"/>
  <c r="G1321" i="6" s="1"/>
  <c r="G1322" i="6" s="1"/>
  <c r="G1323" i="6" s="1"/>
  <c r="G1324" i="6" s="1"/>
  <c r="G1325" i="6" s="1"/>
  <c r="G1326" i="6" s="1"/>
  <c r="G1327" i="6" s="1"/>
  <c r="G1328" i="6" s="1"/>
  <c r="G1329" i="6" s="1"/>
  <c r="F1315" i="6"/>
  <c r="F1316" i="6" s="1"/>
  <c r="F1317" i="6" s="1"/>
  <c r="F1318" i="6" s="1"/>
  <c r="F1319" i="6" s="1"/>
  <c r="F1320" i="6" s="1"/>
  <c r="F1321" i="6" s="1"/>
  <c r="F1322" i="6" s="1"/>
  <c r="F1323" i="6" s="1"/>
  <c r="F1324" i="6" s="1"/>
  <c r="F1325" i="6" s="1"/>
  <c r="F1326" i="6" s="1"/>
  <c r="F1327" i="6" s="1"/>
  <c r="F1328" i="6" s="1"/>
  <c r="F1329" i="6" s="1"/>
  <c r="H1300" i="6"/>
  <c r="H1301" i="6" s="1"/>
  <c r="H1302" i="6" s="1"/>
  <c r="H1303" i="6" s="1"/>
  <c r="H1304" i="6" s="1"/>
  <c r="H1305" i="6" s="1"/>
  <c r="H1306" i="6" s="1"/>
  <c r="H1307" i="6" s="1"/>
  <c r="H1308" i="6" s="1"/>
  <c r="H1309" i="6" s="1"/>
  <c r="H1310" i="6" s="1"/>
  <c r="H1311" i="6" s="1"/>
  <c r="H1312" i="6" s="1"/>
  <c r="H1313" i="6" s="1"/>
  <c r="H1299" i="6"/>
  <c r="G1299" i="6"/>
  <c r="G1300" i="6" s="1"/>
  <c r="G1301" i="6" s="1"/>
  <c r="G1302" i="6" s="1"/>
  <c r="G1303" i="6" s="1"/>
  <c r="G1304" i="6" s="1"/>
  <c r="G1305" i="6" s="1"/>
  <c r="G1306" i="6" s="1"/>
  <c r="G1307" i="6" s="1"/>
  <c r="G1308" i="6" s="1"/>
  <c r="G1309" i="6" s="1"/>
  <c r="G1310" i="6" s="1"/>
  <c r="G1311" i="6" s="1"/>
  <c r="G1312" i="6" s="1"/>
  <c r="G1313" i="6" s="1"/>
  <c r="F1299" i="6"/>
  <c r="F1300" i="6" s="1"/>
  <c r="F1301" i="6" s="1"/>
  <c r="F1302" i="6" s="1"/>
  <c r="F1303" i="6" s="1"/>
  <c r="F1304" i="6" s="1"/>
  <c r="F1305" i="6" s="1"/>
  <c r="F1306" i="6" s="1"/>
  <c r="F1307" i="6" s="1"/>
  <c r="F1308" i="6" s="1"/>
  <c r="F1309" i="6" s="1"/>
  <c r="F1310" i="6" s="1"/>
  <c r="F1311" i="6" s="1"/>
  <c r="F1312" i="6" s="1"/>
  <c r="F1313" i="6" s="1"/>
  <c r="H1283" i="6"/>
  <c r="H1284" i="6" s="1"/>
  <c r="H1285" i="6" s="1"/>
  <c r="H1286" i="6" s="1"/>
  <c r="H1287" i="6" s="1"/>
  <c r="H1288" i="6" s="1"/>
  <c r="H1289" i="6" s="1"/>
  <c r="H1290" i="6" s="1"/>
  <c r="H1291" i="6" s="1"/>
  <c r="H1292" i="6" s="1"/>
  <c r="H1293" i="6" s="1"/>
  <c r="H1294" i="6" s="1"/>
  <c r="H1295" i="6" s="1"/>
  <c r="H1296" i="6" s="1"/>
  <c r="H1297" i="6" s="1"/>
  <c r="G1283" i="6"/>
  <c r="G1284" i="6" s="1"/>
  <c r="G1285" i="6" s="1"/>
  <c r="G1286" i="6" s="1"/>
  <c r="G1287" i="6" s="1"/>
  <c r="G1288" i="6" s="1"/>
  <c r="G1289" i="6" s="1"/>
  <c r="G1290" i="6" s="1"/>
  <c r="G1291" i="6" s="1"/>
  <c r="G1292" i="6" s="1"/>
  <c r="G1293" i="6" s="1"/>
  <c r="G1294" i="6" s="1"/>
  <c r="G1295" i="6" s="1"/>
  <c r="G1296" i="6" s="1"/>
  <c r="G1297" i="6" s="1"/>
  <c r="F1283" i="6"/>
  <c r="F1284" i="6" s="1"/>
  <c r="F1285" i="6" s="1"/>
  <c r="F1286" i="6" s="1"/>
  <c r="F1287" i="6" s="1"/>
  <c r="F1288" i="6" s="1"/>
  <c r="F1289" i="6" s="1"/>
  <c r="F1290" i="6" s="1"/>
  <c r="F1291" i="6" s="1"/>
  <c r="F1292" i="6" s="1"/>
  <c r="F1293" i="6" s="1"/>
  <c r="F1294" i="6" s="1"/>
  <c r="F1295" i="6" s="1"/>
  <c r="F1296" i="6" s="1"/>
  <c r="F1297" i="6" s="1"/>
  <c r="H1267" i="6"/>
  <c r="H1268" i="6" s="1"/>
  <c r="H1269" i="6" s="1"/>
  <c r="H1270" i="6" s="1"/>
  <c r="H1271" i="6" s="1"/>
  <c r="H1272" i="6" s="1"/>
  <c r="H1273" i="6" s="1"/>
  <c r="H1274" i="6" s="1"/>
  <c r="H1275" i="6" s="1"/>
  <c r="H1276" i="6" s="1"/>
  <c r="H1277" i="6" s="1"/>
  <c r="H1278" i="6" s="1"/>
  <c r="H1279" i="6" s="1"/>
  <c r="H1280" i="6" s="1"/>
  <c r="H1281" i="6" s="1"/>
  <c r="G1267" i="6"/>
  <c r="G1268" i="6" s="1"/>
  <c r="G1269" i="6" s="1"/>
  <c r="G1270" i="6" s="1"/>
  <c r="G1271" i="6" s="1"/>
  <c r="G1272" i="6" s="1"/>
  <c r="G1273" i="6" s="1"/>
  <c r="G1274" i="6" s="1"/>
  <c r="G1275" i="6" s="1"/>
  <c r="G1276" i="6" s="1"/>
  <c r="G1277" i="6" s="1"/>
  <c r="G1278" i="6" s="1"/>
  <c r="G1279" i="6" s="1"/>
  <c r="G1280" i="6" s="1"/>
  <c r="G1281" i="6" s="1"/>
  <c r="F1267" i="6"/>
  <c r="F1268" i="6" s="1"/>
  <c r="F1269" i="6" s="1"/>
  <c r="F1270" i="6" s="1"/>
  <c r="F1271" i="6" s="1"/>
  <c r="F1272" i="6" s="1"/>
  <c r="F1273" i="6" s="1"/>
  <c r="F1274" i="6" s="1"/>
  <c r="F1275" i="6" s="1"/>
  <c r="F1276" i="6" s="1"/>
  <c r="F1277" i="6" s="1"/>
  <c r="F1278" i="6" s="1"/>
  <c r="F1279" i="6" s="1"/>
  <c r="F1280" i="6" s="1"/>
  <c r="F1281" i="6" s="1"/>
  <c r="H1251" i="6"/>
  <c r="H1252" i="6" s="1"/>
  <c r="H1253" i="6" s="1"/>
  <c r="H1254" i="6" s="1"/>
  <c r="H1255" i="6" s="1"/>
  <c r="H1256" i="6" s="1"/>
  <c r="H1257" i="6" s="1"/>
  <c r="H1258" i="6" s="1"/>
  <c r="H1259" i="6" s="1"/>
  <c r="H1260" i="6" s="1"/>
  <c r="H1261" i="6" s="1"/>
  <c r="H1262" i="6" s="1"/>
  <c r="H1263" i="6" s="1"/>
  <c r="H1264" i="6" s="1"/>
  <c r="H1265" i="6" s="1"/>
  <c r="G1251" i="6"/>
  <c r="G1252" i="6" s="1"/>
  <c r="G1253" i="6" s="1"/>
  <c r="G1254" i="6" s="1"/>
  <c r="G1255" i="6" s="1"/>
  <c r="G1256" i="6" s="1"/>
  <c r="G1257" i="6" s="1"/>
  <c r="G1258" i="6" s="1"/>
  <c r="G1259" i="6" s="1"/>
  <c r="G1260" i="6" s="1"/>
  <c r="G1261" i="6" s="1"/>
  <c r="G1262" i="6" s="1"/>
  <c r="G1263" i="6" s="1"/>
  <c r="G1264" i="6" s="1"/>
  <c r="G1265" i="6" s="1"/>
  <c r="F1251" i="6"/>
  <c r="F1252" i="6" s="1"/>
  <c r="F1253" i="6" s="1"/>
  <c r="F1254" i="6" s="1"/>
  <c r="F1255" i="6" s="1"/>
  <c r="F1256" i="6" s="1"/>
  <c r="F1257" i="6" s="1"/>
  <c r="F1258" i="6" s="1"/>
  <c r="F1259" i="6" s="1"/>
  <c r="F1260" i="6" s="1"/>
  <c r="F1261" i="6" s="1"/>
  <c r="F1262" i="6" s="1"/>
  <c r="F1263" i="6" s="1"/>
  <c r="F1264" i="6" s="1"/>
  <c r="F1265" i="6" s="1"/>
  <c r="H1235" i="6"/>
  <c r="H1236" i="6" s="1"/>
  <c r="H1237" i="6" s="1"/>
  <c r="H1238" i="6" s="1"/>
  <c r="H1239" i="6" s="1"/>
  <c r="H1240" i="6" s="1"/>
  <c r="H1241" i="6" s="1"/>
  <c r="H1242" i="6" s="1"/>
  <c r="H1243" i="6" s="1"/>
  <c r="H1244" i="6" s="1"/>
  <c r="H1245" i="6" s="1"/>
  <c r="H1246" i="6" s="1"/>
  <c r="H1247" i="6" s="1"/>
  <c r="H1248" i="6" s="1"/>
  <c r="H1249" i="6" s="1"/>
  <c r="G1235" i="6"/>
  <c r="G1236" i="6" s="1"/>
  <c r="G1237" i="6" s="1"/>
  <c r="G1238" i="6" s="1"/>
  <c r="G1239" i="6" s="1"/>
  <c r="G1240" i="6" s="1"/>
  <c r="G1241" i="6" s="1"/>
  <c r="G1242" i="6" s="1"/>
  <c r="G1243" i="6" s="1"/>
  <c r="G1244" i="6" s="1"/>
  <c r="G1245" i="6" s="1"/>
  <c r="G1246" i="6" s="1"/>
  <c r="G1247" i="6" s="1"/>
  <c r="G1248" i="6" s="1"/>
  <c r="G1249" i="6" s="1"/>
  <c r="F1235" i="6"/>
  <c r="F1236" i="6" s="1"/>
  <c r="F1237" i="6" s="1"/>
  <c r="F1238" i="6" s="1"/>
  <c r="F1239" i="6" s="1"/>
  <c r="F1240" i="6" s="1"/>
  <c r="F1241" i="6" s="1"/>
  <c r="F1242" i="6" s="1"/>
  <c r="F1243" i="6" s="1"/>
  <c r="F1244" i="6" s="1"/>
  <c r="F1245" i="6" s="1"/>
  <c r="F1246" i="6" s="1"/>
  <c r="F1247" i="6" s="1"/>
  <c r="F1248" i="6" s="1"/>
  <c r="F1249" i="6" s="1"/>
  <c r="H1220" i="6"/>
  <c r="H1221" i="6" s="1"/>
  <c r="H1222" i="6" s="1"/>
  <c r="H1223" i="6" s="1"/>
  <c r="H1224" i="6" s="1"/>
  <c r="H1225" i="6" s="1"/>
  <c r="H1226" i="6" s="1"/>
  <c r="H1227" i="6" s="1"/>
  <c r="H1228" i="6" s="1"/>
  <c r="H1229" i="6" s="1"/>
  <c r="H1230" i="6" s="1"/>
  <c r="H1231" i="6" s="1"/>
  <c r="H1232" i="6" s="1"/>
  <c r="H1233" i="6" s="1"/>
  <c r="H1219" i="6"/>
  <c r="G1219" i="6"/>
  <c r="G1220" i="6" s="1"/>
  <c r="G1221" i="6" s="1"/>
  <c r="G1222" i="6" s="1"/>
  <c r="G1223" i="6" s="1"/>
  <c r="G1224" i="6" s="1"/>
  <c r="G1225" i="6" s="1"/>
  <c r="G1226" i="6" s="1"/>
  <c r="G1227" i="6" s="1"/>
  <c r="G1228" i="6" s="1"/>
  <c r="G1229" i="6" s="1"/>
  <c r="G1230" i="6" s="1"/>
  <c r="G1231" i="6" s="1"/>
  <c r="G1232" i="6" s="1"/>
  <c r="G1233" i="6" s="1"/>
  <c r="F1219" i="6"/>
  <c r="F1220" i="6" s="1"/>
  <c r="F1221" i="6" s="1"/>
  <c r="F1222" i="6" s="1"/>
  <c r="F1223" i="6" s="1"/>
  <c r="F1224" i="6" s="1"/>
  <c r="F1225" i="6" s="1"/>
  <c r="F1226" i="6" s="1"/>
  <c r="F1227" i="6" s="1"/>
  <c r="F1228" i="6" s="1"/>
  <c r="F1229" i="6" s="1"/>
  <c r="F1230" i="6" s="1"/>
  <c r="F1231" i="6" s="1"/>
  <c r="F1232" i="6" s="1"/>
  <c r="F1233" i="6" s="1"/>
  <c r="H1204" i="6"/>
  <c r="H1205" i="6" s="1"/>
  <c r="H1206" i="6" s="1"/>
  <c r="H1207" i="6" s="1"/>
  <c r="H1208" i="6" s="1"/>
  <c r="H1209" i="6" s="1"/>
  <c r="H1210" i="6" s="1"/>
  <c r="H1211" i="6" s="1"/>
  <c r="H1212" i="6" s="1"/>
  <c r="H1213" i="6" s="1"/>
  <c r="H1214" i="6" s="1"/>
  <c r="H1215" i="6" s="1"/>
  <c r="H1216" i="6" s="1"/>
  <c r="H1217" i="6" s="1"/>
  <c r="H1203" i="6"/>
  <c r="G1203" i="6"/>
  <c r="G1204" i="6" s="1"/>
  <c r="G1205" i="6" s="1"/>
  <c r="G1206" i="6" s="1"/>
  <c r="G1207" i="6" s="1"/>
  <c r="G1208" i="6" s="1"/>
  <c r="G1209" i="6" s="1"/>
  <c r="G1210" i="6" s="1"/>
  <c r="G1211" i="6" s="1"/>
  <c r="G1212" i="6" s="1"/>
  <c r="G1213" i="6" s="1"/>
  <c r="G1214" i="6" s="1"/>
  <c r="G1215" i="6" s="1"/>
  <c r="G1216" i="6" s="1"/>
  <c r="G1217" i="6" s="1"/>
  <c r="F1203" i="6"/>
  <c r="F1204" i="6" s="1"/>
  <c r="F1205" i="6" s="1"/>
  <c r="F1206" i="6" s="1"/>
  <c r="F1207" i="6" s="1"/>
  <c r="F1208" i="6" s="1"/>
  <c r="F1209" i="6" s="1"/>
  <c r="F1210" i="6" s="1"/>
  <c r="F1211" i="6" s="1"/>
  <c r="F1212" i="6" s="1"/>
  <c r="F1213" i="6" s="1"/>
  <c r="F1214" i="6" s="1"/>
  <c r="F1215" i="6" s="1"/>
  <c r="F1216" i="6" s="1"/>
  <c r="F1217" i="6" s="1"/>
  <c r="H1188" i="6"/>
  <c r="H1189" i="6" s="1"/>
  <c r="H1190" i="6" s="1"/>
  <c r="H1191" i="6" s="1"/>
  <c r="H1192" i="6" s="1"/>
  <c r="H1193" i="6" s="1"/>
  <c r="H1194" i="6" s="1"/>
  <c r="H1195" i="6" s="1"/>
  <c r="H1196" i="6" s="1"/>
  <c r="H1197" i="6" s="1"/>
  <c r="H1198" i="6" s="1"/>
  <c r="H1199" i="6" s="1"/>
  <c r="H1200" i="6" s="1"/>
  <c r="H1201" i="6" s="1"/>
  <c r="H1187" i="6"/>
  <c r="G1187" i="6"/>
  <c r="G1188" i="6" s="1"/>
  <c r="G1189" i="6" s="1"/>
  <c r="G1190" i="6" s="1"/>
  <c r="G1191" i="6" s="1"/>
  <c r="G1192" i="6" s="1"/>
  <c r="G1193" i="6" s="1"/>
  <c r="G1194" i="6" s="1"/>
  <c r="G1195" i="6" s="1"/>
  <c r="G1196" i="6" s="1"/>
  <c r="G1197" i="6" s="1"/>
  <c r="G1198" i="6" s="1"/>
  <c r="G1199" i="6" s="1"/>
  <c r="G1200" i="6" s="1"/>
  <c r="G1201" i="6" s="1"/>
  <c r="F1187" i="6"/>
  <c r="F1188" i="6" s="1"/>
  <c r="F1189" i="6" s="1"/>
  <c r="F1190" i="6" s="1"/>
  <c r="F1191" i="6" s="1"/>
  <c r="F1192" i="6" s="1"/>
  <c r="F1193" i="6" s="1"/>
  <c r="F1194" i="6" s="1"/>
  <c r="F1195" i="6" s="1"/>
  <c r="F1196" i="6" s="1"/>
  <c r="F1197" i="6" s="1"/>
  <c r="F1198" i="6" s="1"/>
  <c r="F1199" i="6" s="1"/>
  <c r="F1200" i="6" s="1"/>
  <c r="F1201" i="6" s="1"/>
  <c r="H1172" i="6"/>
  <c r="H1173" i="6" s="1"/>
  <c r="H1174" i="6" s="1"/>
  <c r="H1175" i="6" s="1"/>
  <c r="H1176" i="6" s="1"/>
  <c r="H1177" i="6" s="1"/>
  <c r="H1178" i="6" s="1"/>
  <c r="H1179" i="6" s="1"/>
  <c r="H1180" i="6" s="1"/>
  <c r="H1181" i="6" s="1"/>
  <c r="H1182" i="6" s="1"/>
  <c r="H1183" i="6" s="1"/>
  <c r="H1184" i="6" s="1"/>
  <c r="H1185" i="6" s="1"/>
  <c r="H1171" i="6"/>
  <c r="G1171" i="6"/>
  <c r="G1172" i="6" s="1"/>
  <c r="G1173" i="6" s="1"/>
  <c r="G1174" i="6" s="1"/>
  <c r="G1175" i="6" s="1"/>
  <c r="G1176" i="6" s="1"/>
  <c r="G1177" i="6" s="1"/>
  <c r="G1178" i="6" s="1"/>
  <c r="G1179" i="6" s="1"/>
  <c r="G1180" i="6" s="1"/>
  <c r="G1181" i="6" s="1"/>
  <c r="G1182" i="6" s="1"/>
  <c r="G1183" i="6" s="1"/>
  <c r="G1184" i="6" s="1"/>
  <c r="G1185" i="6" s="1"/>
  <c r="F1171" i="6"/>
  <c r="F1172" i="6" s="1"/>
  <c r="F1173" i="6" s="1"/>
  <c r="F1174" i="6" s="1"/>
  <c r="F1175" i="6" s="1"/>
  <c r="F1176" i="6" s="1"/>
  <c r="F1177" i="6" s="1"/>
  <c r="F1178" i="6" s="1"/>
  <c r="F1179" i="6" s="1"/>
  <c r="F1180" i="6" s="1"/>
  <c r="F1181" i="6" s="1"/>
  <c r="F1182" i="6" s="1"/>
  <c r="F1183" i="6" s="1"/>
  <c r="F1184" i="6" s="1"/>
  <c r="F1185" i="6" s="1"/>
  <c r="F5" i="4"/>
  <c r="J103" i="14" l="1"/>
  <c r="J104" i="14"/>
  <c r="J18" i="14"/>
  <c r="J17" i="14"/>
  <c r="J16" i="14"/>
  <c r="J15" i="14"/>
  <c r="J14" i="14"/>
  <c r="J13" i="14"/>
  <c r="J12" i="14"/>
  <c r="J11" i="14"/>
  <c r="J10" i="14"/>
  <c r="J9" i="14"/>
  <c r="J8" i="14"/>
  <c r="J7" i="14"/>
  <c r="J6" i="14"/>
  <c r="J5" i="14"/>
  <c r="J4" i="14"/>
  <c r="J3" i="14"/>
  <c r="J2" i="14"/>
  <c r="G3" i="8"/>
  <c r="G4" i="8" s="1"/>
  <c r="G5" i="8" s="1"/>
  <c r="G6" i="8" s="1"/>
  <c r="G7" i="8" s="1"/>
  <c r="G8" i="8" s="1"/>
  <c r="G9" i="8" s="1"/>
  <c r="G10" i="8" s="1"/>
  <c r="G11" i="8" s="1"/>
  <c r="F3" i="8"/>
  <c r="F4" i="8" s="1"/>
  <c r="F5" i="8" s="1"/>
  <c r="F6" i="8" s="1"/>
  <c r="F7" i="8" s="1"/>
  <c r="F8" i="8" s="1"/>
  <c r="F9" i="8" s="1"/>
  <c r="F10" i="8" s="1"/>
  <c r="F11" i="8" s="1"/>
  <c r="E3" i="8"/>
  <c r="E4" i="8" s="1"/>
  <c r="E5" i="8" s="1"/>
  <c r="E6" i="8" s="1"/>
  <c r="E7" i="8" s="1"/>
  <c r="E8" i="8" s="1"/>
  <c r="E9" i="8" s="1"/>
  <c r="E10" i="8" s="1"/>
  <c r="E11" i="8" s="1"/>
  <c r="G153" i="8"/>
  <c r="G154" i="8" s="1"/>
  <c r="G155" i="8" s="1"/>
  <c r="G156" i="8" s="1"/>
  <c r="G157" i="8" s="1"/>
  <c r="G158" i="8" s="1"/>
  <c r="G159" i="8" s="1"/>
  <c r="G160" i="8" s="1"/>
  <c r="G161" i="8" s="1"/>
  <c r="F153" i="8"/>
  <c r="F154" i="8" s="1"/>
  <c r="F155" i="8" s="1"/>
  <c r="F156" i="8" s="1"/>
  <c r="F157" i="8" s="1"/>
  <c r="F158" i="8" s="1"/>
  <c r="F159" i="8" s="1"/>
  <c r="F160" i="8" s="1"/>
  <c r="F161" i="8" s="1"/>
  <c r="E153" i="8"/>
  <c r="E154" i="8" s="1"/>
  <c r="E155" i="8" s="1"/>
  <c r="E156" i="8" s="1"/>
  <c r="E157" i="8" s="1"/>
  <c r="E158" i="8" s="1"/>
  <c r="E159" i="8" s="1"/>
  <c r="E160" i="8" s="1"/>
  <c r="E161" i="8" s="1"/>
  <c r="F144" i="8"/>
  <c r="F145" i="8" s="1"/>
  <c r="F146" i="8" s="1"/>
  <c r="F147" i="8" s="1"/>
  <c r="F148" i="8" s="1"/>
  <c r="F149" i="8" s="1"/>
  <c r="F150" i="8" s="1"/>
  <c r="F151" i="8" s="1"/>
  <c r="G143" i="8"/>
  <c r="G144" i="8" s="1"/>
  <c r="G145" i="8" s="1"/>
  <c r="G146" i="8" s="1"/>
  <c r="G147" i="8" s="1"/>
  <c r="G148" i="8" s="1"/>
  <c r="G149" i="8" s="1"/>
  <c r="G150" i="8" s="1"/>
  <c r="G151" i="8" s="1"/>
  <c r="F143" i="8"/>
  <c r="E143" i="8"/>
  <c r="E144" i="8" s="1"/>
  <c r="E145" i="8" s="1"/>
  <c r="E146" i="8" s="1"/>
  <c r="E147" i="8" s="1"/>
  <c r="E148" i="8" s="1"/>
  <c r="E149" i="8" s="1"/>
  <c r="E150" i="8" s="1"/>
  <c r="E151" i="8" s="1"/>
  <c r="G133" i="8"/>
  <c r="G134" i="8" s="1"/>
  <c r="G135" i="8" s="1"/>
  <c r="G136" i="8" s="1"/>
  <c r="G137" i="8" s="1"/>
  <c r="G138" i="8" s="1"/>
  <c r="G139" i="8" s="1"/>
  <c r="G140" i="8" s="1"/>
  <c r="G141" i="8" s="1"/>
  <c r="F133" i="8"/>
  <c r="F134" i="8" s="1"/>
  <c r="F135" i="8" s="1"/>
  <c r="F136" i="8" s="1"/>
  <c r="F137" i="8" s="1"/>
  <c r="F138" i="8" s="1"/>
  <c r="F139" i="8" s="1"/>
  <c r="F140" i="8" s="1"/>
  <c r="F141" i="8" s="1"/>
  <c r="E133" i="8"/>
  <c r="E134" i="8" s="1"/>
  <c r="E135" i="8" s="1"/>
  <c r="E136" i="8" s="1"/>
  <c r="E137" i="8" s="1"/>
  <c r="E138" i="8" s="1"/>
  <c r="E139" i="8" s="1"/>
  <c r="E140" i="8" s="1"/>
  <c r="E141" i="8" s="1"/>
  <c r="G123" i="8"/>
  <c r="G124" i="8" s="1"/>
  <c r="G125" i="8" s="1"/>
  <c r="G126" i="8" s="1"/>
  <c r="G127" i="8" s="1"/>
  <c r="G128" i="8" s="1"/>
  <c r="G129" i="8" s="1"/>
  <c r="G130" i="8" s="1"/>
  <c r="G131" i="8" s="1"/>
  <c r="F123" i="8"/>
  <c r="F124" i="8" s="1"/>
  <c r="F125" i="8" s="1"/>
  <c r="F126" i="8" s="1"/>
  <c r="F127" i="8" s="1"/>
  <c r="F128" i="8" s="1"/>
  <c r="F129" i="8" s="1"/>
  <c r="F130" i="8" s="1"/>
  <c r="F131" i="8" s="1"/>
  <c r="E123" i="8"/>
  <c r="E124" i="8" s="1"/>
  <c r="E125" i="8" s="1"/>
  <c r="E126" i="8" s="1"/>
  <c r="E127" i="8" s="1"/>
  <c r="E128" i="8" s="1"/>
  <c r="E129" i="8" s="1"/>
  <c r="E130" i="8" s="1"/>
  <c r="E131" i="8" s="1"/>
  <c r="G113" i="8"/>
  <c r="G114" i="8" s="1"/>
  <c r="G115" i="8" s="1"/>
  <c r="G116" i="8" s="1"/>
  <c r="G117" i="8" s="1"/>
  <c r="G118" i="8" s="1"/>
  <c r="G119" i="8" s="1"/>
  <c r="G120" i="8" s="1"/>
  <c r="G121" i="8" s="1"/>
  <c r="F113" i="8"/>
  <c r="F114" i="8" s="1"/>
  <c r="F115" i="8" s="1"/>
  <c r="F116" i="8" s="1"/>
  <c r="F117" i="8" s="1"/>
  <c r="F118" i="8" s="1"/>
  <c r="F119" i="8" s="1"/>
  <c r="F120" i="8" s="1"/>
  <c r="F121" i="8" s="1"/>
  <c r="E113" i="8"/>
  <c r="E114" i="8" s="1"/>
  <c r="E115" i="8" s="1"/>
  <c r="E116" i="8" s="1"/>
  <c r="E117" i="8" s="1"/>
  <c r="E118" i="8" s="1"/>
  <c r="E119" i="8" s="1"/>
  <c r="E120" i="8" s="1"/>
  <c r="E121" i="8" s="1"/>
  <c r="G103" i="8"/>
  <c r="G104" i="8" s="1"/>
  <c r="G105" i="8" s="1"/>
  <c r="G106" i="8" s="1"/>
  <c r="G107" i="8" s="1"/>
  <c r="G108" i="8" s="1"/>
  <c r="G109" i="8" s="1"/>
  <c r="G110" i="8" s="1"/>
  <c r="G111" i="8" s="1"/>
  <c r="F103" i="8"/>
  <c r="F104" i="8" s="1"/>
  <c r="F105" i="8" s="1"/>
  <c r="F106" i="8" s="1"/>
  <c r="F107" i="8" s="1"/>
  <c r="F108" i="8" s="1"/>
  <c r="F109" i="8" s="1"/>
  <c r="F110" i="8" s="1"/>
  <c r="F111" i="8" s="1"/>
  <c r="E103" i="8"/>
  <c r="E104" i="8" s="1"/>
  <c r="E105" i="8" s="1"/>
  <c r="E106" i="8" s="1"/>
  <c r="E107" i="8" s="1"/>
  <c r="E108" i="8" s="1"/>
  <c r="E109" i="8" s="1"/>
  <c r="E110" i="8" s="1"/>
  <c r="E111" i="8" s="1"/>
  <c r="G93" i="8"/>
  <c r="G94" i="8" s="1"/>
  <c r="G95" i="8" s="1"/>
  <c r="G96" i="8" s="1"/>
  <c r="G97" i="8" s="1"/>
  <c r="G98" i="8" s="1"/>
  <c r="G99" i="8" s="1"/>
  <c r="G100" i="8" s="1"/>
  <c r="G101" i="8" s="1"/>
  <c r="F93" i="8"/>
  <c r="F94" i="8" s="1"/>
  <c r="F95" i="8" s="1"/>
  <c r="F96" i="8" s="1"/>
  <c r="F97" i="8" s="1"/>
  <c r="F98" i="8" s="1"/>
  <c r="F99" i="8" s="1"/>
  <c r="F100" i="8" s="1"/>
  <c r="F101" i="8" s="1"/>
  <c r="E93" i="8"/>
  <c r="E94" i="8" s="1"/>
  <c r="E95" i="8" s="1"/>
  <c r="E96" i="8" s="1"/>
  <c r="E97" i="8" s="1"/>
  <c r="E98" i="8" s="1"/>
  <c r="E99" i="8" s="1"/>
  <c r="E100" i="8" s="1"/>
  <c r="E101" i="8" s="1"/>
  <c r="E84" i="8"/>
  <c r="E85" i="8" s="1"/>
  <c r="E86" i="8" s="1"/>
  <c r="E87" i="8" s="1"/>
  <c r="E88" i="8" s="1"/>
  <c r="E89" i="8" s="1"/>
  <c r="E90" i="8" s="1"/>
  <c r="E91" i="8" s="1"/>
  <c r="G83" i="8"/>
  <c r="G84" i="8" s="1"/>
  <c r="G85" i="8" s="1"/>
  <c r="G86" i="8" s="1"/>
  <c r="G87" i="8" s="1"/>
  <c r="G88" i="8" s="1"/>
  <c r="G89" i="8" s="1"/>
  <c r="G90" i="8" s="1"/>
  <c r="G91" i="8" s="1"/>
  <c r="F83" i="8"/>
  <c r="F84" i="8" s="1"/>
  <c r="F85" i="8" s="1"/>
  <c r="F86" i="8" s="1"/>
  <c r="F87" i="8" s="1"/>
  <c r="F88" i="8" s="1"/>
  <c r="F89" i="8" s="1"/>
  <c r="F90" i="8" s="1"/>
  <c r="F91" i="8" s="1"/>
  <c r="E83" i="8"/>
  <c r="G73" i="8"/>
  <c r="G74" i="8" s="1"/>
  <c r="G75" i="8" s="1"/>
  <c r="G76" i="8" s="1"/>
  <c r="G77" i="8" s="1"/>
  <c r="G78" i="8" s="1"/>
  <c r="G79" i="8" s="1"/>
  <c r="G80" i="8" s="1"/>
  <c r="G81" i="8" s="1"/>
  <c r="F73" i="8"/>
  <c r="F74" i="8" s="1"/>
  <c r="F75" i="8" s="1"/>
  <c r="F76" i="8" s="1"/>
  <c r="F77" i="8" s="1"/>
  <c r="F78" i="8" s="1"/>
  <c r="F79" i="8" s="1"/>
  <c r="F80" i="8" s="1"/>
  <c r="F81" i="8" s="1"/>
  <c r="E73" i="8"/>
  <c r="E74" i="8" s="1"/>
  <c r="E75" i="8" s="1"/>
  <c r="E76" i="8" s="1"/>
  <c r="E77" i="8" s="1"/>
  <c r="E78" i="8" s="1"/>
  <c r="E79" i="8" s="1"/>
  <c r="E80" i="8" s="1"/>
  <c r="E81" i="8" s="1"/>
  <c r="E64" i="8"/>
  <c r="E65" i="8" s="1"/>
  <c r="E66" i="8" s="1"/>
  <c r="E67" i="8" s="1"/>
  <c r="E68" i="8" s="1"/>
  <c r="E69" i="8" s="1"/>
  <c r="E70" i="8" s="1"/>
  <c r="E71" i="8" s="1"/>
  <c r="G63" i="8"/>
  <c r="G64" i="8" s="1"/>
  <c r="G65" i="8" s="1"/>
  <c r="G66" i="8" s="1"/>
  <c r="G67" i="8" s="1"/>
  <c r="G68" i="8" s="1"/>
  <c r="G69" i="8" s="1"/>
  <c r="G70" i="8" s="1"/>
  <c r="G71" i="8" s="1"/>
  <c r="F63" i="8"/>
  <c r="F64" i="8" s="1"/>
  <c r="F65" i="8" s="1"/>
  <c r="F66" i="8" s="1"/>
  <c r="F67" i="8" s="1"/>
  <c r="F68" i="8" s="1"/>
  <c r="F69" i="8" s="1"/>
  <c r="F70" i="8" s="1"/>
  <c r="F71" i="8" s="1"/>
  <c r="E63" i="8"/>
  <c r="G53" i="8"/>
  <c r="G54" i="8" s="1"/>
  <c r="G55" i="8" s="1"/>
  <c r="G56" i="8" s="1"/>
  <c r="G57" i="8" s="1"/>
  <c r="G58" i="8" s="1"/>
  <c r="G59" i="8" s="1"/>
  <c r="G60" i="8" s="1"/>
  <c r="G61" i="8" s="1"/>
  <c r="F53" i="8"/>
  <c r="F54" i="8" s="1"/>
  <c r="F55" i="8" s="1"/>
  <c r="F56" i="8" s="1"/>
  <c r="F57" i="8" s="1"/>
  <c r="F58" i="8" s="1"/>
  <c r="F59" i="8" s="1"/>
  <c r="F60" i="8" s="1"/>
  <c r="F61" i="8" s="1"/>
  <c r="E53" i="8"/>
  <c r="E54" i="8" s="1"/>
  <c r="E55" i="8" s="1"/>
  <c r="E56" i="8" s="1"/>
  <c r="E57" i="8" s="1"/>
  <c r="E58" i="8" s="1"/>
  <c r="E59" i="8" s="1"/>
  <c r="E60" i="8" s="1"/>
  <c r="E61" i="8" s="1"/>
  <c r="G44" i="8"/>
  <c r="G45" i="8" s="1"/>
  <c r="G46" i="8" s="1"/>
  <c r="G47" i="8" s="1"/>
  <c r="G48" i="8" s="1"/>
  <c r="G49" i="8" s="1"/>
  <c r="G50" i="8" s="1"/>
  <c r="G51" i="8" s="1"/>
  <c r="G43" i="8"/>
  <c r="F43" i="8"/>
  <c r="F44" i="8" s="1"/>
  <c r="F45" i="8" s="1"/>
  <c r="F46" i="8" s="1"/>
  <c r="F47" i="8" s="1"/>
  <c r="F48" i="8" s="1"/>
  <c r="F49" i="8" s="1"/>
  <c r="F50" i="8" s="1"/>
  <c r="F51" i="8" s="1"/>
  <c r="E43" i="8"/>
  <c r="E44" i="8" s="1"/>
  <c r="E45" i="8" s="1"/>
  <c r="E46" i="8" s="1"/>
  <c r="E47" i="8" s="1"/>
  <c r="E48" i="8" s="1"/>
  <c r="E49" i="8" s="1"/>
  <c r="E50" i="8" s="1"/>
  <c r="E51" i="8" s="1"/>
  <c r="G33" i="8"/>
  <c r="G34" i="8" s="1"/>
  <c r="G35" i="8" s="1"/>
  <c r="G36" i="8" s="1"/>
  <c r="G37" i="8" s="1"/>
  <c r="G38" i="8" s="1"/>
  <c r="G39" i="8" s="1"/>
  <c r="G40" i="8" s="1"/>
  <c r="G41" i="8" s="1"/>
  <c r="F33" i="8"/>
  <c r="F34" i="8" s="1"/>
  <c r="F35" i="8" s="1"/>
  <c r="F36" i="8" s="1"/>
  <c r="F37" i="8" s="1"/>
  <c r="F38" i="8" s="1"/>
  <c r="F39" i="8" s="1"/>
  <c r="F40" i="8" s="1"/>
  <c r="F41" i="8" s="1"/>
  <c r="E33" i="8"/>
  <c r="E34" i="8" s="1"/>
  <c r="E35" i="8" s="1"/>
  <c r="E36" i="8" s="1"/>
  <c r="E37" i="8" s="1"/>
  <c r="E38" i="8" s="1"/>
  <c r="E39" i="8" s="1"/>
  <c r="E40" i="8" s="1"/>
  <c r="E41" i="8" s="1"/>
  <c r="G23" i="8"/>
  <c r="G24" i="8" s="1"/>
  <c r="G25" i="8" s="1"/>
  <c r="G26" i="8" s="1"/>
  <c r="G27" i="8" s="1"/>
  <c r="G28" i="8" s="1"/>
  <c r="G29" i="8" s="1"/>
  <c r="G30" i="8" s="1"/>
  <c r="G31" i="8" s="1"/>
  <c r="F23" i="8"/>
  <c r="F24" i="8" s="1"/>
  <c r="F25" i="8" s="1"/>
  <c r="F26" i="8" s="1"/>
  <c r="F27" i="8" s="1"/>
  <c r="F28" i="8" s="1"/>
  <c r="F29" i="8" s="1"/>
  <c r="F30" i="8" s="1"/>
  <c r="F31" i="8" s="1"/>
  <c r="E23" i="8"/>
  <c r="E24" i="8" s="1"/>
  <c r="E25" i="8" s="1"/>
  <c r="E26" i="8" s="1"/>
  <c r="E27" i="8" s="1"/>
  <c r="E28" i="8" s="1"/>
  <c r="E29" i="8" s="1"/>
  <c r="E30" i="8" s="1"/>
  <c r="E31" i="8" s="1"/>
  <c r="F13" i="8"/>
  <c r="F14" i="8" s="1"/>
  <c r="F15" i="8" s="1"/>
  <c r="F16" i="8" s="1"/>
  <c r="F17" i="8" s="1"/>
  <c r="F18" i="8" s="1"/>
  <c r="F19" i="8" s="1"/>
  <c r="F20" i="8" s="1"/>
  <c r="F21" i="8" s="1"/>
  <c r="G13" i="8"/>
  <c r="G14" i="8" s="1"/>
  <c r="G15" i="8" s="1"/>
  <c r="G16" i="8" s="1"/>
  <c r="G17" i="8" s="1"/>
  <c r="G18" i="8" s="1"/>
  <c r="G19" i="8" s="1"/>
  <c r="G20" i="8" s="1"/>
  <c r="G21" i="8" s="1"/>
  <c r="E13" i="8"/>
  <c r="E14" i="8" s="1"/>
  <c r="E15" i="8" s="1"/>
  <c r="E16" i="8" s="1"/>
  <c r="E17" i="8" s="1"/>
  <c r="E18" i="8" s="1"/>
  <c r="E19" i="8" s="1"/>
  <c r="E20" i="8" s="1"/>
  <c r="E21" i="8" s="1"/>
  <c r="H14" i="8"/>
  <c r="H6" i="4"/>
  <c r="H5" i="4"/>
  <c r="E13" i="4"/>
  <c r="E15" i="4" s="1"/>
  <c r="E7" i="4"/>
  <c r="D7" i="4" s="1"/>
  <c r="G3" i="7"/>
  <c r="G4" i="7" s="1"/>
  <c r="F3" i="7"/>
  <c r="F4" i="7" s="1"/>
  <c r="E3" i="7"/>
  <c r="E4" i="7" s="1"/>
  <c r="G65" i="7"/>
  <c r="G66" i="7" s="1"/>
  <c r="F65" i="7"/>
  <c r="F66" i="7" s="1"/>
  <c r="E65" i="7"/>
  <c r="E66" i="7" s="1"/>
  <c r="G62" i="7"/>
  <c r="G63" i="7" s="1"/>
  <c r="F62" i="7"/>
  <c r="F63" i="7" s="1"/>
  <c r="E62" i="7"/>
  <c r="E63" i="7" s="1"/>
  <c r="G59" i="7"/>
  <c r="G60" i="7" s="1"/>
  <c r="F59" i="7"/>
  <c r="F60" i="7" s="1"/>
  <c r="E59" i="7"/>
  <c r="E60" i="7" s="1"/>
  <c r="G56" i="7"/>
  <c r="G57" i="7" s="1"/>
  <c r="F56" i="7"/>
  <c r="F57" i="7" s="1"/>
  <c r="E56" i="7"/>
  <c r="E57" i="7" s="1"/>
  <c r="G53" i="7"/>
  <c r="G54" i="7" s="1"/>
  <c r="F53" i="7"/>
  <c r="F54" i="7" s="1"/>
  <c r="E53" i="7"/>
  <c r="E54" i="7" s="1"/>
  <c r="G50" i="7"/>
  <c r="G51" i="7" s="1"/>
  <c r="F50" i="7"/>
  <c r="F51" i="7" s="1"/>
  <c r="E50" i="7"/>
  <c r="E51" i="7" s="1"/>
  <c r="G47" i="7"/>
  <c r="G48" i="7" s="1"/>
  <c r="F47" i="7"/>
  <c r="F48" i="7" s="1"/>
  <c r="E47" i="7"/>
  <c r="E48" i="7" s="1"/>
  <c r="G44" i="7"/>
  <c r="G45" i="7" s="1"/>
  <c r="F44" i="7"/>
  <c r="F45" i="7" s="1"/>
  <c r="E44" i="7"/>
  <c r="E45" i="7" s="1"/>
  <c r="G41" i="7"/>
  <c r="G42" i="7" s="1"/>
  <c r="F41" i="7"/>
  <c r="F42" i="7" s="1"/>
  <c r="E41" i="7"/>
  <c r="E42" i="7" s="1"/>
  <c r="G38" i="7"/>
  <c r="G39" i="7" s="1"/>
  <c r="F38" i="7"/>
  <c r="F39" i="7" s="1"/>
  <c r="E38" i="7"/>
  <c r="E39" i="7" s="1"/>
  <c r="G35" i="7"/>
  <c r="G36" i="7" s="1"/>
  <c r="F35" i="7"/>
  <c r="F36" i="7" s="1"/>
  <c r="E35" i="7"/>
  <c r="E36" i="7" s="1"/>
  <c r="G32" i="7"/>
  <c r="G33" i="7" s="1"/>
  <c r="F32" i="7"/>
  <c r="F33" i="7" s="1"/>
  <c r="E32" i="7"/>
  <c r="E33" i="7" s="1"/>
  <c r="G29" i="7"/>
  <c r="G30" i="7" s="1"/>
  <c r="F29" i="7"/>
  <c r="F30" i="7" s="1"/>
  <c r="E29" i="7"/>
  <c r="E30" i="7" s="1"/>
  <c r="G26" i="7"/>
  <c r="G27" i="7" s="1"/>
  <c r="F26" i="7"/>
  <c r="F27" i="7" s="1"/>
  <c r="E26" i="7"/>
  <c r="E27" i="7" s="1"/>
  <c r="G23" i="7"/>
  <c r="G24" i="7" s="1"/>
  <c r="F23" i="7"/>
  <c r="F24" i="7" s="1"/>
  <c r="E23" i="7"/>
  <c r="E24" i="7" s="1"/>
  <c r="G20" i="7"/>
  <c r="G21" i="7" s="1"/>
  <c r="F20" i="7"/>
  <c r="F21" i="7" s="1"/>
  <c r="E20" i="7"/>
  <c r="E21" i="7" s="1"/>
  <c r="G17" i="7"/>
  <c r="G18" i="7" s="1"/>
  <c r="F17" i="7"/>
  <c r="F18" i="7" s="1"/>
  <c r="E17" i="7"/>
  <c r="E18" i="7" s="1"/>
  <c r="G14" i="7"/>
  <c r="G15" i="7" s="1"/>
  <c r="F14" i="7"/>
  <c r="F15" i="7" s="1"/>
  <c r="E14" i="7"/>
  <c r="E15" i="7" s="1"/>
  <c r="G11" i="7"/>
  <c r="G12" i="7" s="1"/>
  <c r="F11" i="7"/>
  <c r="F12" i="7" s="1"/>
  <c r="E11" i="7"/>
  <c r="E12" i="7" s="1"/>
  <c r="F8" i="7"/>
  <c r="F9" i="7" s="1"/>
  <c r="G8" i="7"/>
  <c r="G9" i="7" s="1"/>
  <c r="E8" i="7"/>
  <c r="E9" i="7" s="1"/>
  <c r="I21" i="6"/>
  <c r="I25" i="6"/>
  <c r="I30" i="6"/>
  <c r="H3" i="6"/>
  <c r="H4" i="6" s="1"/>
  <c r="H5" i="6" s="1"/>
  <c r="H6" i="6" s="1"/>
  <c r="H7" i="6" s="1"/>
  <c r="H8" i="6" s="1"/>
  <c r="H9" i="6" s="1"/>
  <c r="H10" i="6" s="1"/>
  <c r="H11" i="6" s="1"/>
  <c r="H12" i="6" s="1"/>
  <c r="H13" i="6" s="1"/>
  <c r="H14" i="6" s="1"/>
  <c r="H15" i="6" s="1"/>
  <c r="H16" i="6" s="1"/>
  <c r="H17" i="6" s="1"/>
  <c r="G3" i="6"/>
  <c r="G4" i="6" s="1"/>
  <c r="G5" i="6" s="1"/>
  <c r="G6" i="6" s="1"/>
  <c r="G7" i="6" s="1"/>
  <c r="G8" i="6" s="1"/>
  <c r="G9" i="6" s="1"/>
  <c r="G10" i="6" s="1"/>
  <c r="G11" i="6" s="1"/>
  <c r="G12" i="6" s="1"/>
  <c r="G13" i="6" s="1"/>
  <c r="G14" i="6" s="1"/>
  <c r="G15" i="6" s="1"/>
  <c r="G16" i="6" s="1"/>
  <c r="G17" i="6" s="1"/>
  <c r="F3" i="6"/>
  <c r="F4" i="6" s="1"/>
  <c r="F5" i="6" s="1"/>
  <c r="F6" i="6" s="1"/>
  <c r="F7" i="6" s="1"/>
  <c r="F8" i="6" s="1"/>
  <c r="F9" i="6" s="1"/>
  <c r="F10" i="6" s="1"/>
  <c r="F11" i="6" s="1"/>
  <c r="F12" i="6" s="1"/>
  <c r="F13" i="6" s="1"/>
  <c r="F14" i="6" s="1"/>
  <c r="F15" i="6" s="1"/>
  <c r="F16" i="6" s="1"/>
  <c r="F17" i="6" s="1"/>
  <c r="H1155" i="6"/>
  <c r="H1156" i="6" s="1"/>
  <c r="H1157" i="6" s="1"/>
  <c r="H1158" i="6" s="1"/>
  <c r="H1159" i="6" s="1"/>
  <c r="H1160" i="6" s="1"/>
  <c r="H1161" i="6" s="1"/>
  <c r="H1162" i="6" s="1"/>
  <c r="H1163" i="6" s="1"/>
  <c r="H1164" i="6" s="1"/>
  <c r="H1165" i="6" s="1"/>
  <c r="H1166" i="6" s="1"/>
  <c r="H1167" i="6" s="1"/>
  <c r="H1168" i="6" s="1"/>
  <c r="H1169" i="6" s="1"/>
  <c r="G1155" i="6"/>
  <c r="G1156" i="6" s="1"/>
  <c r="G1157" i="6" s="1"/>
  <c r="G1158" i="6" s="1"/>
  <c r="G1159" i="6" s="1"/>
  <c r="G1160" i="6" s="1"/>
  <c r="G1161" i="6" s="1"/>
  <c r="G1162" i="6" s="1"/>
  <c r="G1163" i="6" s="1"/>
  <c r="G1164" i="6" s="1"/>
  <c r="G1165" i="6" s="1"/>
  <c r="G1166" i="6" s="1"/>
  <c r="G1167" i="6" s="1"/>
  <c r="G1168" i="6" s="1"/>
  <c r="G1169" i="6" s="1"/>
  <c r="F1155" i="6"/>
  <c r="F1156" i="6" s="1"/>
  <c r="F1157" i="6" s="1"/>
  <c r="F1158" i="6" s="1"/>
  <c r="F1159" i="6" s="1"/>
  <c r="F1160" i="6" s="1"/>
  <c r="F1161" i="6" s="1"/>
  <c r="F1162" i="6" s="1"/>
  <c r="F1163" i="6" s="1"/>
  <c r="F1164" i="6" s="1"/>
  <c r="F1165" i="6" s="1"/>
  <c r="F1166" i="6" s="1"/>
  <c r="F1167" i="6" s="1"/>
  <c r="F1168" i="6" s="1"/>
  <c r="F1169" i="6" s="1"/>
  <c r="G1140" i="6"/>
  <c r="G1141" i="6" s="1"/>
  <c r="G1142" i="6" s="1"/>
  <c r="G1143" i="6" s="1"/>
  <c r="G1144" i="6" s="1"/>
  <c r="G1145" i="6" s="1"/>
  <c r="G1146" i="6" s="1"/>
  <c r="G1147" i="6" s="1"/>
  <c r="G1148" i="6" s="1"/>
  <c r="G1149" i="6" s="1"/>
  <c r="G1150" i="6" s="1"/>
  <c r="G1151" i="6" s="1"/>
  <c r="G1152" i="6" s="1"/>
  <c r="G1153" i="6" s="1"/>
  <c r="H1139" i="6"/>
  <c r="H1140" i="6" s="1"/>
  <c r="H1141" i="6" s="1"/>
  <c r="H1142" i="6" s="1"/>
  <c r="H1143" i="6" s="1"/>
  <c r="H1144" i="6" s="1"/>
  <c r="H1145" i="6" s="1"/>
  <c r="H1146" i="6" s="1"/>
  <c r="H1147" i="6" s="1"/>
  <c r="H1148" i="6" s="1"/>
  <c r="H1149" i="6" s="1"/>
  <c r="H1150" i="6" s="1"/>
  <c r="H1151" i="6" s="1"/>
  <c r="H1152" i="6" s="1"/>
  <c r="H1153" i="6" s="1"/>
  <c r="G1139" i="6"/>
  <c r="F1139" i="6"/>
  <c r="F1140" i="6" s="1"/>
  <c r="F1141" i="6" s="1"/>
  <c r="F1142" i="6" s="1"/>
  <c r="F1143" i="6" s="1"/>
  <c r="F1144" i="6" s="1"/>
  <c r="F1145" i="6" s="1"/>
  <c r="F1146" i="6" s="1"/>
  <c r="F1147" i="6" s="1"/>
  <c r="F1148" i="6" s="1"/>
  <c r="F1149" i="6" s="1"/>
  <c r="F1150" i="6" s="1"/>
  <c r="F1151" i="6" s="1"/>
  <c r="F1152" i="6" s="1"/>
  <c r="F1153" i="6" s="1"/>
  <c r="H1123" i="6"/>
  <c r="H1124" i="6" s="1"/>
  <c r="H1125" i="6" s="1"/>
  <c r="H1126" i="6" s="1"/>
  <c r="H1127" i="6" s="1"/>
  <c r="H1128" i="6" s="1"/>
  <c r="H1129" i="6" s="1"/>
  <c r="H1130" i="6" s="1"/>
  <c r="H1131" i="6" s="1"/>
  <c r="H1132" i="6" s="1"/>
  <c r="H1133" i="6" s="1"/>
  <c r="H1134" i="6" s="1"/>
  <c r="H1135" i="6" s="1"/>
  <c r="H1136" i="6" s="1"/>
  <c r="H1137" i="6" s="1"/>
  <c r="G1123" i="6"/>
  <c r="G1124" i="6" s="1"/>
  <c r="G1125" i="6" s="1"/>
  <c r="G1126" i="6" s="1"/>
  <c r="G1127" i="6" s="1"/>
  <c r="G1128" i="6" s="1"/>
  <c r="G1129" i="6" s="1"/>
  <c r="G1130" i="6" s="1"/>
  <c r="G1131" i="6" s="1"/>
  <c r="G1132" i="6" s="1"/>
  <c r="G1133" i="6" s="1"/>
  <c r="G1134" i="6" s="1"/>
  <c r="G1135" i="6" s="1"/>
  <c r="G1136" i="6" s="1"/>
  <c r="G1137" i="6" s="1"/>
  <c r="F1123" i="6"/>
  <c r="F1124" i="6" s="1"/>
  <c r="F1125" i="6" s="1"/>
  <c r="F1126" i="6" s="1"/>
  <c r="F1127" i="6" s="1"/>
  <c r="F1128" i="6" s="1"/>
  <c r="F1129" i="6" s="1"/>
  <c r="F1130" i="6" s="1"/>
  <c r="F1131" i="6" s="1"/>
  <c r="F1132" i="6" s="1"/>
  <c r="F1133" i="6" s="1"/>
  <c r="F1134" i="6" s="1"/>
  <c r="F1135" i="6" s="1"/>
  <c r="F1136" i="6" s="1"/>
  <c r="F1137" i="6" s="1"/>
  <c r="H1108" i="6"/>
  <c r="H1109" i="6" s="1"/>
  <c r="H1110" i="6" s="1"/>
  <c r="H1111" i="6" s="1"/>
  <c r="H1112" i="6" s="1"/>
  <c r="H1113" i="6" s="1"/>
  <c r="H1114" i="6" s="1"/>
  <c r="H1115" i="6" s="1"/>
  <c r="H1116" i="6" s="1"/>
  <c r="H1117" i="6" s="1"/>
  <c r="H1118" i="6" s="1"/>
  <c r="H1119" i="6" s="1"/>
  <c r="H1120" i="6" s="1"/>
  <c r="H1121" i="6" s="1"/>
  <c r="H1107" i="6"/>
  <c r="G1107" i="6"/>
  <c r="G1108" i="6" s="1"/>
  <c r="G1109" i="6" s="1"/>
  <c r="G1110" i="6" s="1"/>
  <c r="G1111" i="6" s="1"/>
  <c r="G1112" i="6" s="1"/>
  <c r="G1113" i="6" s="1"/>
  <c r="G1114" i="6" s="1"/>
  <c r="G1115" i="6" s="1"/>
  <c r="G1116" i="6" s="1"/>
  <c r="G1117" i="6" s="1"/>
  <c r="G1118" i="6" s="1"/>
  <c r="G1119" i="6" s="1"/>
  <c r="G1120" i="6" s="1"/>
  <c r="G1121" i="6" s="1"/>
  <c r="F1107" i="6"/>
  <c r="F1108" i="6" s="1"/>
  <c r="F1109" i="6" s="1"/>
  <c r="F1110" i="6" s="1"/>
  <c r="F1111" i="6" s="1"/>
  <c r="F1112" i="6" s="1"/>
  <c r="F1113" i="6" s="1"/>
  <c r="F1114" i="6" s="1"/>
  <c r="F1115" i="6" s="1"/>
  <c r="F1116" i="6" s="1"/>
  <c r="F1117" i="6" s="1"/>
  <c r="F1118" i="6" s="1"/>
  <c r="F1119" i="6" s="1"/>
  <c r="F1120" i="6" s="1"/>
  <c r="F1121" i="6" s="1"/>
  <c r="G1092" i="6"/>
  <c r="G1093" i="6" s="1"/>
  <c r="G1094" i="6" s="1"/>
  <c r="G1095" i="6" s="1"/>
  <c r="G1096" i="6" s="1"/>
  <c r="G1097" i="6" s="1"/>
  <c r="G1098" i="6" s="1"/>
  <c r="G1099" i="6" s="1"/>
  <c r="G1100" i="6" s="1"/>
  <c r="G1101" i="6" s="1"/>
  <c r="G1102" i="6" s="1"/>
  <c r="G1103" i="6" s="1"/>
  <c r="G1104" i="6" s="1"/>
  <c r="G1105" i="6" s="1"/>
  <c r="H1091" i="6"/>
  <c r="H1092" i="6" s="1"/>
  <c r="H1093" i="6" s="1"/>
  <c r="H1094" i="6" s="1"/>
  <c r="H1095" i="6" s="1"/>
  <c r="H1096" i="6" s="1"/>
  <c r="H1097" i="6" s="1"/>
  <c r="H1098" i="6" s="1"/>
  <c r="H1099" i="6" s="1"/>
  <c r="H1100" i="6" s="1"/>
  <c r="H1101" i="6" s="1"/>
  <c r="H1102" i="6" s="1"/>
  <c r="H1103" i="6" s="1"/>
  <c r="H1104" i="6" s="1"/>
  <c r="H1105" i="6" s="1"/>
  <c r="G1091" i="6"/>
  <c r="F1091" i="6"/>
  <c r="F1092" i="6" s="1"/>
  <c r="F1093" i="6" s="1"/>
  <c r="F1094" i="6" s="1"/>
  <c r="F1095" i="6" s="1"/>
  <c r="F1096" i="6" s="1"/>
  <c r="F1097" i="6" s="1"/>
  <c r="F1098" i="6" s="1"/>
  <c r="F1099" i="6" s="1"/>
  <c r="F1100" i="6" s="1"/>
  <c r="F1101" i="6" s="1"/>
  <c r="F1102" i="6" s="1"/>
  <c r="F1103" i="6" s="1"/>
  <c r="F1104" i="6" s="1"/>
  <c r="F1105" i="6" s="1"/>
  <c r="G1076" i="6"/>
  <c r="G1077" i="6" s="1"/>
  <c r="G1078" i="6" s="1"/>
  <c r="G1079" i="6" s="1"/>
  <c r="G1080" i="6" s="1"/>
  <c r="G1081" i="6" s="1"/>
  <c r="G1082" i="6" s="1"/>
  <c r="G1083" i="6" s="1"/>
  <c r="G1084" i="6" s="1"/>
  <c r="G1085" i="6" s="1"/>
  <c r="G1086" i="6" s="1"/>
  <c r="G1087" i="6" s="1"/>
  <c r="G1088" i="6" s="1"/>
  <c r="G1089" i="6" s="1"/>
  <c r="H1075" i="6"/>
  <c r="H1076" i="6" s="1"/>
  <c r="H1077" i="6" s="1"/>
  <c r="H1078" i="6" s="1"/>
  <c r="H1079" i="6" s="1"/>
  <c r="H1080" i="6" s="1"/>
  <c r="H1081" i="6" s="1"/>
  <c r="H1082" i="6" s="1"/>
  <c r="H1083" i="6" s="1"/>
  <c r="H1084" i="6" s="1"/>
  <c r="H1085" i="6" s="1"/>
  <c r="H1086" i="6" s="1"/>
  <c r="H1087" i="6" s="1"/>
  <c r="H1088" i="6" s="1"/>
  <c r="H1089" i="6" s="1"/>
  <c r="G1075" i="6"/>
  <c r="F1075" i="6"/>
  <c r="F1076" i="6" s="1"/>
  <c r="F1077" i="6" s="1"/>
  <c r="F1078" i="6" s="1"/>
  <c r="F1079" i="6" s="1"/>
  <c r="F1080" i="6" s="1"/>
  <c r="F1081" i="6" s="1"/>
  <c r="F1082" i="6" s="1"/>
  <c r="F1083" i="6" s="1"/>
  <c r="F1084" i="6" s="1"/>
  <c r="F1085" i="6" s="1"/>
  <c r="F1086" i="6" s="1"/>
  <c r="F1087" i="6" s="1"/>
  <c r="F1088" i="6" s="1"/>
  <c r="F1089" i="6" s="1"/>
  <c r="H1060" i="6"/>
  <c r="H1061" i="6" s="1"/>
  <c r="H1062" i="6" s="1"/>
  <c r="H1063" i="6" s="1"/>
  <c r="H1064" i="6" s="1"/>
  <c r="H1065" i="6" s="1"/>
  <c r="H1066" i="6" s="1"/>
  <c r="H1067" i="6" s="1"/>
  <c r="H1068" i="6" s="1"/>
  <c r="H1069" i="6" s="1"/>
  <c r="H1070" i="6" s="1"/>
  <c r="H1071" i="6" s="1"/>
  <c r="H1072" i="6" s="1"/>
  <c r="H1073" i="6" s="1"/>
  <c r="G1060" i="6"/>
  <c r="G1061" i="6" s="1"/>
  <c r="G1062" i="6" s="1"/>
  <c r="G1063" i="6" s="1"/>
  <c r="G1064" i="6" s="1"/>
  <c r="G1065" i="6" s="1"/>
  <c r="G1066" i="6" s="1"/>
  <c r="G1067" i="6" s="1"/>
  <c r="G1068" i="6" s="1"/>
  <c r="G1069" i="6" s="1"/>
  <c r="G1070" i="6" s="1"/>
  <c r="G1071" i="6" s="1"/>
  <c r="G1072" i="6" s="1"/>
  <c r="G1073" i="6" s="1"/>
  <c r="H1059" i="6"/>
  <c r="G1059" i="6"/>
  <c r="F1059" i="6"/>
  <c r="F1060" i="6" s="1"/>
  <c r="F1061" i="6" s="1"/>
  <c r="F1062" i="6" s="1"/>
  <c r="F1063" i="6" s="1"/>
  <c r="F1064" i="6" s="1"/>
  <c r="F1065" i="6" s="1"/>
  <c r="F1066" i="6" s="1"/>
  <c r="F1067" i="6" s="1"/>
  <c r="F1068" i="6" s="1"/>
  <c r="F1069" i="6" s="1"/>
  <c r="F1070" i="6" s="1"/>
  <c r="F1071" i="6" s="1"/>
  <c r="F1072" i="6" s="1"/>
  <c r="F1073" i="6" s="1"/>
  <c r="F1044" i="6"/>
  <c r="F1045" i="6" s="1"/>
  <c r="F1046" i="6" s="1"/>
  <c r="F1047" i="6" s="1"/>
  <c r="F1048" i="6" s="1"/>
  <c r="F1049" i="6" s="1"/>
  <c r="F1050" i="6" s="1"/>
  <c r="F1051" i="6" s="1"/>
  <c r="F1052" i="6" s="1"/>
  <c r="F1053" i="6" s="1"/>
  <c r="F1054" i="6" s="1"/>
  <c r="F1055" i="6" s="1"/>
  <c r="F1056" i="6" s="1"/>
  <c r="F1057" i="6" s="1"/>
  <c r="H1043" i="6"/>
  <c r="H1044" i="6" s="1"/>
  <c r="H1045" i="6" s="1"/>
  <c r="H1046" i="6" s="1"/>
  <c r="H1047" i="6" s="1"/>
  <c r="H1048" i="6" s="1"/>
  <c r="H1049" i="6" s="1"/>
  <c r="H1050" i="6" s="1"/>
  <c r="H1051" i="6" s="1"/>
  <c r="H1052" i="6" s="1"/>
  <c r="H1053" i="6" s="1"/>
  <c r="H1054" i="6" s="1"/>
  <c r="H1055" i="6" s="1"/>
  <c r="H1056" i="6" s="1"/>
  <c r="H1057" i="6" s="1"/>
  <c r="G1043" i="6"/>
  <c r="G1044" i="6" s="1"/>
  <c r="G1045" i="6" s="1"/>
  <c r="G1046" i="6" s="1"/>
  <c r="G1047" i="6" s="1"/>
  <c r="G1048" i="6" s="1"/>
  <c r="G1049" i="6" s="1"/>
  <c r="G1050" i="6" s="1"/>
  <c r="G1051" i="6" s="1"/>
  <c r="G1052" i="6" s="1"/>
  <c r="G1053" i="6" s="1"/>
  <c r="G1054" i="6" s="1"/>
  <c r="G1055" i="6" s="1"/>
  <c r="G1056" i="6" s="1"/>
  <c r="G1057" i="6" s="1"/>
  <c r="F1043" i="6"/>
  <c r="H1027" i="6"/>
  <c r="H1028" i="6" s="1"/>
  <c r="H1029" i="6" s="1"/>
  <c r="H1030" i="6" s="1"/>
  <c r="H1031" i="6" s="1"/>
  <c r="H1032" i="6" s="1"/>
  <c r="H1033" i="6" s="1"/>
  <c r="H1034" i="6" s="1"/>
  <c r="H1035" i="6" s="1"/>
  <c r="H1036" i="6" s="1"/>
  <c r="H1037" i="6" s="1"/>
  <c r="H1038" i="6" s="1"/>
  <c r="H1039" i="6" s="1"/>
  <c r="H1040" i="6" s="1"/>
  <c r="H1041" i="6" s="1"/>
  <c r="G1027" i="6"/>
  <c r="G1028" i="6" s="1"/>
  <c r="G1029" i="6" s="1"/>
  <c r="G1030" i="6" s="1"/>
  <c r="G1031" i="6" s="1"/>
  <c r="G1032" i="6" s="1"/>
  <c r="G1033" i="6" s="1"/>
  <c r="G1034" i="6" s="1"/>
  <c r="G1035" i="6" s="1"/>
  <c r="G1036" i="6" s="1"/>
  <c r="G1037" i="6" s="1"/>
  <c r="G1038" i="6" s="1"/>
  <c r="G1039" i="6" s="1"/>
  <c r="G1040" i="6" s="1"/>
  <c r="G1041" i="6" s="1"/>
  <c r="F1027" i="6"/>
  <c r="F1028" i="6" s="1"/>
  <c r="F1029" i="6" s="1"/>
  <c r="F1030" i="6" s="1"/>
  <c r="F1031" i="6" s="1"/>
  <c r="F1032" i="6" s="1"/>
  <c r="F1033" i="6" s="1"/>
  <c r="F1034" i="6" s="1"/>
  <c r="F1035" i="6" s="1"/>
  <c r="F1036" i="6" s="1"/>
  <c r="F1037" i="6" s="1"/>
  <c r="F1038" i="6" s="1"/>
  <c r="F1039" i="6" s="1"/>
  <c r="F1040" i="6" s="1"/>
  <c r="F1041" i="6" s="1"/>
  <c r="H1011" i="6"/>
  <c r="H1012" i="6" s="1"/>
  <c r="H1013" i="6" s="1"/>
  <c r="H1014" i="6" s="1"/>
  <c r="H1015" i="6" s="1"/>
  <c r="H1016" i="6" s="1"/>
  <c r="H1017" i="6" s="1"/>
  <c r="H1018" i="6" s="1"/>
  <c r="H1019" i="6" s="1"/>
  <c r="H1020" i="6" s="1"/>
  <c r="H1021" i="6" s="1"/>
  <c r="H1022" i="6" s="1"/>
  <c r="H1023" i="6" s="1"/>
  <c r="H1024" i="6" s="1"/>
  <c r="H1025" i="6" s="1"/>
  <c r="G1011" i="6"/>
  <c r="G1012" i="6" s="1"/>
  <c r="G1013" i="6" s="1"/>
  <c r="G1014" i="6" s="1"/>
  <c r="G1015" i="6" s="1"/>
  <c r="G1016" i="6" s="1"/>
  <c r="G1017" i="6" s="1"/>
  <c r="G1018" i="6" s="1"/>
  <c r="G1019" i="6" s="1"/>
  <c r="G1020" i="6" s="1"/>
  <c r="G1021" i="6" s="1"/>
  <c r="G1022" i="6" s="1"/>
  <c r="G1023" i="6" s="1"/>
  <c r="G1024" i="6" s="1"/>
  <c r="G1025" i="6" s="1"/>
  <c r="F1011" i="6"/>
  <c r="F1012" i="6" s="1"/>
  <c r="F1013" i="6" s="1"/>
  <c r="F1014" i="6" s="1"/>
  <c r="F1015" i="6" s="1"/>
  <c r="F1016" i="6" s="1"/>
  <c r="F1017" i="6" s="1"/>
  <c r="F1018" i="6" s="1"/>
  <c r="F1019" i="6" s="1"/>
  <c r="F1020" i="6" s="1"/>
  <c r="F1021" i="6" s="1"/>
  <c r="F1022" i="6" s="1"/>
  <c r="F1023" i="6" s="1"/>
  <c r="F1024" i="6" s="1"/>
  <c r="F1025" i="6" s="1"/>
  <c r="H995" i="6"/>
  <c r="H996" i="6" s="1"/>
  <c r="H997" i="6" s="1"/>
  <c r="H998" i="6" s="1"/>
  <c r="H999" i="6" s="1"/>
  <c r="H1000" i="6" s="1"/>
  <c r="H1001" i="6" s="1"/>
  <c r="H1002" i="6" s="1"/>
  <c r="H1003" i="6" s="1"/>
  <c r="H1004" i="6" s="1"/>
  <c r="H1005" i="6" s="1"/>
  <c r="H1006" i="6" s="1"/>
  <c r="H1007" i="6" s="1"/>
  <c r="H1008" i="6" s="1"/>
  <c r="H1009" i="6" s="1"/>
  <c r="G995" i="6"/>
  <c r="G996" i="6" s="1"/>
  <c r="G997" i="6" s="1"/>
  <c r="G998" i="6" s="1"/>
  <c r="G999" i="6" s="1"/>
  <c r="G1000" i="6" s="1"/>
  <c r="G1001" i="6" s="1"/>
  <c r="G1002" i="6" s="1"/>
  <c r="G1003" i="6" s="1"/>
  <c r="G1004" i="6" s="1"/>
  <c r="G1005" i="6" s="1"/>
  <c r="G1006" i="6" s="1"/>
  <c r="G1007" i="6" s="1"/>
  <c r="G1008" i="6" s="1"/>
  <c r="G1009" i="6" s="1"/>
  <c r="F995" i="6"/>
  <c r="F996" i="6" s="1"/>
  <c r="F997" i="6" s="1"/>
  <c r="F998" i="6" s="1"/>
  <c r="F999" i="6" s="1"/>
  <c r="F1000" i="6" s="1"/>
  <c r="F1001" i="6" s="1"/>
  <c r="F1002" i="6" s="1"/>
  <c r="F1003" i="6" s="1"/>
  <c r="F1004" i="6" s="1"/>
  <c r="F1005" i="6" s="1"/>
  <c r="F1006" i="6" s="1"/>
  <c r="F1007" i="6" s="1"/>
  <c r="F1008" i="6" s="1"/>
  <c r="F1009" i="6" s="1"/>
  <c r="H980" i="6"/>
  <c r="H981" i="6" s="1"/>
  <c r="H982" i="6" s="1"/>
  <c r="H983" i="6" s="1"/>
  <c r="H984" i="6" s="1"/>
  <c r="H985" i="6" s="1"/>
  <c r="H986" i="6" s="1"/>
  <c r="H987" i="6" s="1"/>
  <c r="H988" i="6" s="1"/>
  <c r="H989" i="6" s="1"/>
  <c r="H990" i="6" s="1"/>
  <c r="H991" i="6" s="1"/>
  <c r="H992" i="6" s="1"/>
  <c r="H993" i="6" s="1"/>
  <c r="H979" i="6"/>
  <c r="G979" i="6"/>
  <c r="G980" i="6" s="1"/>
  <c r="G981" i="6" s="1"/>
  <c r="G982" i="6" s="1"/>
  <c r="G983" i="6" s="1"/>
  <c r="G984" i="6" s="1"/>
  <c r="G985" i="6" s="1"/>
  <c r="G986" i="6" s="1"/>
  <c r="G987" i="6" s="1"/>
  <c r="G988" i="6" s="1"/>
  <c r="G989" i="6" s="1"/>
  <c r="G990" i="6" s="1"/>
  <c r="G991" i="6" s="1"/>
  <c r="G992" i="6" s="1"/>
  <c r="G993" i="6" s="1"/>
  <c r="F979" i="6"/>
  <c r="F980" i="6" s="1"/>
  <c r="F981" i="6" s="1"/>
  <c r="F982" i="6" s="1"/>
  <c r="F983" i="6" s="1"/>
  <c r="F984" i="6" s="1"/>
  <c r="F985" i="6" s="1"/>
  <c r="F986" i="6" s="1"/>
  <c r="F987" i="6" s="1"/>
  <c r="F988" i="6" s="1"/>
  <c r="F989" i="6" s="1"/>
  <c r="F990" i="6" s="1"/>
  <c r="F991" i="6" s="1"/>
  <c r="F992" i="6" s="1"/>
  <c r="F993" i="6" s="1"/>
  <c r="H963" i="6"/>
  <c r="H964" i="6" s="1"/>
  <c r="H965" i="6" s="1"/>
  <c r="H966" i="6" s="1"/>
  <c r="H967" i="6" s="1"/>
  <c r="H968" i="6" s="1"/>
  <c r="H969" i="6" s="1"/>
  <c r="H970" i="6" s="1"/>
  <c r="H971" i="6" s="1"/>
  <c r="H972" i="6" s="1"/>
  <c r="H973" i="6" s="1"/>
  <c r="H974" i="6" s="1"/>
  <c r="H975" i="6" s="1"/>
  <c r="H976" i="6" s="1"/>
  <c r="H977" i="6" s="1"/>
  <c r="G963" i="6"/>
  <c r="G964" i="6" s="1"/>
  <c r="G965" i="6" s="1"/>
  <c r="G966" i="6" s="1"/>
  <c r="G967" i="6" s="1"/>
  <c r="G968" i="6" s="1"/>
  <c r="G969" i="6" s="1"/>
  <c r="G970" i="6" s="1"/>
  <c r="G971" i="6" s="1"/>
  <c r="G972" i="6" s="1"/>
  <c r="G973" i="6" s="1"/>
  <c r="G974" i="6" s="1"/>
  <c r="G975" i="6" s="1"/>
  <c r="G976" i="6" s="1"/>
  <c r="G977" i="6" s="1"/>
  <c r="F963" i="6"/>
  <c r="F964" i="6" s="1"/>
  <c r="F965" i="6" s="1"/>
  <c r="F966" i="6" s="1"/>
  <c r="F967" i="6" s="1"/>
  <c r="F968" i="6" s="1"/>
  <c r="F969" i="6" s="1"/>
  <c r="F970" i="6" s="1"/>
  <c r="F971" i="6" s="1"/>
  <c r="F972" i="6" s="1"/>
  <c r="F973" i="6" s="1"/>
  <c r="F974" i="6" s="1"/>
  <c r="F975" i="6" s="1"/>
  <c r="F976" i="6" s="1"/>
  <c r="F977" i="6" s="1"/>
  <c r="H947" i="6"/>
  <c r="H948" i="6" s="1"/>
  <c r="H949" i="6" s="1"/>
  <c r="H950" i="6" s="1"/>
  <c r="H951" i="6" s="1"/>
  <c r="H952" i="6" s="1"/>
  <c r="H953" i="6" s="1"/>
  <c r="H954" i="6" s="1"/>
  <c r="H955" i="6" s="1"/>
  <c r="H956" i="6" s="1"/>
  <c r="H957" i="6" s="1"/>
  <c r="H958" i="6" s="1"/>
  <c r="H959" i="6" s="1"/>
  <c r="H960" i="6" s="1"/>
  <c r="H961" i="6" s="1"/>
  <c r="G947" i="6"/>
  <c r="G948" i="6" s="1"/>
  <c r="G949" i="6" s="1"/>
  <c r="G950" i="6" s="1"/>
  <c r="G951" i="6" s="1"/>
  <c r="G952" i="6" s="1"/>
  <c r="G953" i="6" s="1"/>
  <c r="G954" i="6" s="1"/>
  <c r="G955" i="6" s="1"/>
  <c r="G956" i="6" s="1"/>
  <c r="G957" i="6" s="1"/>
  <c r="G958" i="6" s="1"/>
  <c r="G959" i="6" s="1"/>
  <c r="G960" i="6" s="1"/>
  <c r="G961" i="6" s="1"/>
  <c r="F947" i="6"/>
  <c r="F948" i="6" s="1"/>
  <c r="F949" i="6" s="1"/>
  <c r="F950" i="6" s="1"/>
  <c r="F951" i="6" s="1"/>
  <c r="F952" i="6" s="1"/>
  <c r="F953" i="6" s="1"/>
  <c r="F954" i="6" s="1"/>
  <c r="F955" i="6" s="1"/>
  <c r="F956" i="6" s="1"/>
  <c r="F957" i="6" s="1"/>
  <c r="F958" i="6" s="1"/>
  <c r="F959" i="6" s="1"/>
  <c r="F960" i="6" s="1"/>
  <c r="F961" i="6" s="1"/>
  <c r="H931" i="6"/>
  <c r="H932" i="6" s="1"/>
  <c r="H933" i="6" s="1"/>
  <c r="H934" i="6" s="1"/>
  <c r="H935" i="6" s="1"/>
  <c r="H936" i="6" s="1"/>
  <c r="H937" i="6" s="1"/>
  <c r="H938" i="6" s="1"/>
  <c r="H939" i="6" s="1"/>
  <c r="H940" i="6" s="1"/>
  <c r="H941" i="6" s="1"/>
  <c r="H942" i="6" s="1"/>
  <c r="H943" i="6" s="1"/>
  <c r="H944" i="6" s="1"/>
  <c r="H945" i="6" s="1"/>
  <c r="G931" i="6"/>
  <c r="G932" i="6" s="1"/>
  <c r="G933" i="6" s="1"/>
  <c r="G934" i="6" s="1"/>
  <c r="G935" i="6" s="1"/>
  <c r="G936" i="6" s="1"/>
  <c r="G937" i="6" s="1"/>
  <c r="G938" i="6" s="1"/>
  <c r="G939" i="6" s="1"/>
  <c r="G940" i="6" s="1"/>
  <c r="G941" i="6" s="1"/>
  <c r="G942" i="6" s="1"/>
  <c r="G943" i="6" s="1"/>
  <c r="G944" i="6" s="1"/>
  <c r="G945" i="6" s="1"/>
  <c r="F931" i="6"/>
  <c r="F932" i="6" s="1"/>
  <c r="F933" i="6" s="1"/>
  <c r="F934" i="6" s="1"/>
  <c r="F935" i="6" s="1"/>
  <c r="F936" i="6" s="1"/>
  <c r="F937" i="6" s="1"/>
  <c r="F938" i="6" s="1"/>
  <c r="F939" i="6" s="1"/>
  <c r="F940" i="6" s="1"/>
  <c r="F941" i="6" s="1"/>
  <c r="F942" i="6" s="1"/>
  <c r="F943" i="6" s="1"/>
  <c r="F944" i="6" s="1"/>
  <c r="F945" i="6" s="1"/>
  <c r="G916" i="6"/>
  <c r="G917" i="6" s="1"/>
  <c r="G918" i="6" s="1"/>
  <c r="G919" i="6" s="1"/>
  <c r="G920" i="6" s="1"/>
  <c r="G921" i="6" s="1"/>
  <c r="G922" i="6" s="1"/>
  <c r="G923" i="6" s="1"/>
  <c r="G924" i="6" s="1"/>
  <c r="G925" i="6" s="1"/>
  <c r="G926" i="6" s="1"/>
  <c r="G927" i="6" s="1"/>
  <c r="G928" i="6" s="1"/>
  <c r="G929" i="6" s="1"/>
  <c r="H915" i="6"/>
  <c r="H916" i="6" s="1"/>
  <c r="H917" i="6" s="1"/>
  <c r="H918" i="6" s="1"/>
  <c r="H919" i="6" s="1"/>
  <c r="H920" i="6" s="1"/>
  <c r="H921" i="6" s="1"/>
  <c r="H922" i="6" s="1"/>
  <c r="H923" i="6" s="1"/>
  <c r="H924" i="6" s="1"/>
  <c r="H925" i="6" s="1"/>
  <c r="H926" i="6" s="1"/>
  <c r="H927" i="6" s="1"/>
  <c r="H928" i="6" s="1"/>
  <c r="H929" i="6" s="1"/>
  <c r="G915" i="6"/>
  <c r="F915" i="6"/>
  <c r="F916" i="6" s="1"/>
  <c r="F917" i="6" s="1"/>
  <c r="F918" i="6" s="1"/>
  <c r="F919" i="6" s="1"/>
  <c r="F920" i="6" s="1"/>
  <c r="F921" i="6" s="1"/>
  <c r="F922" i="6" s="1"/>
  <c r="F923" i="6" s="1"/>
  <c r="F924" i="6" s="1"/>
  <c r="F925" i="6" s="1"/>
  <c r="F926" i="6" s="1"/>
  <c r="F927" i="6" s="1"/>
  <c r="F928" i="6" s="1"/>
  <c r="F929" i="6" s="1"/>
  <c r="H899" i="6"/>
  <c r="H900" i="6" s="1"/>
  <c r="H901" i="6" s="1"/>
  <c r="H902" i="6" s="1"/>
  <c r="H903" i="6" s="1"/>
  <c r="H904" i="6" s="1"/>
  <c r="H905" i="6" s="1"/>
  <c r="H906" i="6" s="1"/>
  <c r="H907" i="6" s="1"/>
  <c r="H908" i="6" s="1"/>
  <c r="H909" i="6" s="1"/>
  <c r="H910" i="6" s="1"/>
  <c r="H911" i="6" s="1"/>
  <c r="H912" i="6" s="1"/>
  <c r="H913" i="6" s="1"/>
  <c r="G899" i="6"/>
  <c r="G900" i="6" s="1"/>
  <c r="G901" i="6" s="1"/>
  <c r="G902" i="6" s="1"/>
  <c r="G903" i="6" s="1"/>
  <c r="G904" i="6" s="1"/>
  <c r="G905" i="6" s="1"/>
  <c r="G906" i="6" s="1"/>
  <c r="G907" i="6" s="1"/>
  <c r="G908" i="6" s="1"/>
  <c r="G909" i="6" s="1"/>
  <c r="G910" i="6" s="1"/>
  <c r="G911" i="6" s="1"/>
  <c r="G912" i="6" s="1"/>
  <c r="G913" i="6" s="1"/>
  <c r="F899" i="6"/>
  <c r="F900" i="6" s="1"/>
  <c r="F901" i="6" s="1"/>
  <c r="F902" i="6" s="1"/>
  <c r="F903" i="6" s="1"/>
  <c r="F904" i="6" s="1"/>
  <c r="F905" i="6" s="1"/>
  <c r="F906" i="6" s="1"/>
  <c r="F907" i="6" s="1"/>
  <c r="F908" i="6" s="1"/>
  <c r="F909" i="6" s="1"/>
  <c r="F910" i="6" s="1"/>
  <c r="F911" i="6" s="1"/>
  <c r="F912" i="6" s="1"/>
  <c r="F913" i="6" s="1"/>
  <c r="G884" i="6"/>
  <c r="G885" i="6" s="1"/>
  <c r="G886" i="6" s="1"/>
  <c r="G887" i="6" s="1"/>
  <c r="G888" i="6" s="1"/>
  <c r="G889" i="6" s="1"/>
  <c r="G890" i="6" s="1"/>
  <c r="G891" i="6" s="1"/>
  <c r="G892" i="6" s="1"/>
  <c r="G893" i="6" s="1"/>
  <c r="G894" i="6" s="1"/>
  <c r="G895" i="6" s="1"/>
  <c r="G896" i="6" s="1"/>
  <c r="G897" i="6" s="1"/>
  <c r="H883" i="6"/>
  <c r="H884" i="6" s="1"/>
  <c r="H885" i="6" s="1"/>
  <c r="H886" i="6" s="1"/>
  <c r="H887" i="6" s="1"/>
  <c r="H888" i="6" s="1"/>
  <c r="H889" i="6" s="1"/>
  <c r="H890" i="6" s="1"/>
  <c r="H891" i="6" s="1"/>
  <c r="H892" i="6" s="1"/>
  <c r="H893" i="6" s="1"/>
  <c r="H894" i="6" s="1"/>
  <c r="H895" i="6" s="1"/>
  <c r="H896" i="6" s="1"/>
  <c r="H897" i="6" s="1"/>
  <c r="G883" i="6"/>
  <c r="F883" i="6"/>
  <c r="F884" i="6" s="1"/>
  <c r="F885" i="6" s="1"/>
  <c r="F886" i="6" s="1"/>
  <c r="F887" i="6" s="1"/>
  <c r="F888" i="6" s="1"/>
  <c r="F889" i="6" s="1"/>
  <c r="F890" i="6" s="1"/>
  <c r="F891" i="6" s="1"/>
  <c r="F892" i="6" s="1"/>
  <c r="F893" i="6" s="1"/>
  <c r="F894" i="6" s="1"/>
  <c r="F895" i="6" s="1"/>
  <c r="F896" i="6" s="1"/>
  <c r="F897" i="6" s="1"/>
  <c r="H867" i="6"/>
  <c r="H868" i="6" s="1"/>
  <c r="H869" i="6" s="1"/>
  <c r="H870" i="6" s="1"/>
  <c r="H871" i="6" s="1"/>
  <c r="H872" i="6" s="1"/>
  <c r="H873" i="6" s="1"/>
  <c r="H874" i="6" s="1"/>
  <c r="H875" i="6" s="1"/>
  <c r="H876" i="6" s="1"/>
  <c r="H877" i="6" s="1"/>
  <c r="H878" i="6" s="1"/>
  <c r="H879" i="6" s="1"/>
  <c r="H880" i="6" s="1"/>
  <c r="H881" i="6" s="1"/>
  <c r="G867" i="6"/>
  <c r="G868" i="6" s="1"/>
  <c r="G869" i="6" s="1"/>
  <c r="G870" i="6" s="1"/>
  <c r="G871" i="6" s="1"/>
  <c r="G872" i="6" s="1"/>
  <c r="G873" i="6" s="1"/>
  <c r="G874" i="6" s="1"/>
  <c r="G875" i="6" s="1"/>
  <c r="G876" i="6" s="1"/>
  <c r="G877" i="6" s="1"/>
  <c r="G878" i="6" s="1"/>
  <c r="G879" i="6" s="1"/>
  <c r="G880" i="6" s="1"/>
  <c r="G881" i="6" s="1"/>
  <c r="F867" i="6"/>
  <c r="F868" i="6" s="1"/>
  <c r="F869" i="6" s="1"/>
  <c r="F870" i="6" s="1"/>
  <c r="F871" i="6" s="1"/>
  <c r="F872" i="6" s="1"/>
  <c r="F873" i="6" s="1"/>
  <c r="F874" i="6" s="1"/>
  <c r="F875" i="6" s="1"/>
  <c r="F876" i="6" s="1"/>
  <c r="F877" i="6" s="1"/>
  <c r="F878" i="6" s="1"/>
  <c r="F879" i="6" s="1"/>
  <c r="F880" i="6" s="1"/>
  <c r="F881" i="6" s="1"/>
  <c r="H852" i="6"/>
  <c r="H853" i="6" s="1"/>
  <c r="H854" i="6" s="1"/>
  <c r="H855" i="6" s="1"/>
  <c r="H856" i="6" s="1"/>
  <c r="H857" i="6" s="1"/>
  <c r="H858" i="6" s="1"/>
  <c r="H859" i="6" s="1"/>
  <c r="H860" i="6" s="1"/>
  <c r="H861" i="6" s="1"/>
  <c r="H862" i="6" s="1"/>
  <c r="H863" i="6" s="1"/>
  <c r="H864" i="6" s="1"/>
  <c r="H865" i="6" s="1"/>
  <c r="H851" i="6"/>
  <c r="G851" i="6"/>
  <c r="G852" i="6" s="1"/>
  <c r="G853" i="6" s="1"/>
  <c r="G854" i="6" s="1"/>
  <c r="G855" i="6" s="1"/>
  <c r="G856" i="6" s="1"/>
  <c r="G857" i="6" s="1"/>
  <c r="G858" i="6" s="1"/>
  <c r="G859" i="6" s="1"/>
  <c r="G860" i="6" s="1"/>
  <c r="G861" i="6" s="1"/>
  <c r="G862" i="6" s="1"/>
  <c r="G863" i="6" s="1"/>
  <c r="G864" i="6" s="1"/>
  <c r="G865" i="6" s="1"/>
  <c r="F851" i="6"/>
  <c r="F852" i="6" s="1"/>
  <c r="F853" i="6" s="1"/>
  <c r="F854" i="6" s="1"/>
  <c r="F855" i="6" s="1"/>
  <c r="F856" i="6" s="1"/>
  <c r="F857" i="6" s="1"/>
  <c r="F858" i="6" s="1"/>
  <c r="F859" i="6" s="1"/>
  <c r="F860" i="6" s="1"/>
  <c r="F861" i="6" s="1"/>
  <c r="F862" i="6" s="1"/>
  <c r="F863" i="6" s="1"/>
  <c r="F864" i="6" s="1"/>
  <c r="F865" i="6" s="1"/>
  <c r="H835" i="6"/>
  <c r="H836" i="6" s="1"/>
  <c r="H837" i="6" s="1"/>
  <c r="H838" i="6" s="1"/>
  <c r="H839" i="6" s="1"/>
  <c r="H840" i="6" s="1"/>
  <c r="H841" i="6" s="1"/>
  <c r="H842" i="6" s="1"/>
  <c r="H843" i="6" s="1"/>
  <c r="H844" i="6" s="1"/>
  <c r="H845" i="6" s="1"/>
  <c r="H846" i="6" s="1"/>
  <c r="H847" i="6" s="1"/>
  <c r="H848" i="6" s="1"/>
  <c r="H849" i="6" s="1"/>
  <c r="G835" i="6"/>
  <c r="G836" i="6" s="1"/>
  <c r="G837" i="6" s="1"/>
  <c r="G838" i="6" s="1"/>
  <c r="G839" i="6" s="1"/>
  <c r="G840" i="6" s="1"/>
  <c r="G841" i="6" s="1"/>
  <c r="G842" i="6" s="1"/>
  <c r="G843" i="6" s="1"/>
  <c r="G844" i="6" s="1"/>
  <c r="G845" i="6" s="1"/>
  <c r="G846" i="6" s="1"/>
  <c r="G847" i="6" s="1"/>
  <c r="G848" i="6" s="1"/>
  <c r="G849" i="6" s="1"/>
  <c r="F835" i="6"/>
  <c r="F836" i="6" s="1"/>
  <c r="F837" i="6" s="1"/>
  <c r="F838" i="6" s="1"/>
  <c r="F839" i="6" s="1"/>
  <c r="F840" i="6" s="1"/>
  <c r="F841" i="6" s="1"/>
  <c r="F842" i="6" s="1"/>
  <c r="F843" i="6" s="1"/>
  <c r="F844" i="6" s="1"/>
  <c r="F845" i="6" s="1"/>
  <c r="F846" i="6" s="1"/>
  <c r="F847" i="6" s="1"/>
  <c r="F848" i="6" s="1"/>
  <c r="F849" i="6" s="1"/>
  <c r="H819" i="6"/>
  <c r="H820" i="6" s="1"/>
  <c r="H821" i="6" s="1"/>
  <c r="H822" i="6" s="1"/>
  <c r="H823" i="6" s="1"/>
  <c r="H824" i="6" s="1"/>
  <c r="H825" i="6" s="1"/>
  <c r="H826" i="6" s="1"/>
  <c r="H827" i="6" s="1"/>
  <c r="H828" i="6" s="1"/>
  <c r="H829" i="6" s="1"/>
  <c r="H830" i="6" s="1"/>
  <c r="H831" i="6" s="1"/>
  <c r="H832" i="6" s="1"/>
  <c r="H833" i="6" s="1"/>
  <c r="G819" i="6"/>
  <c r="G820" i="6" s="1"/>
  <c r="G821" i="6" s="1"/>
  <c r="G822" i="6" s="1"/>
  <c r="G823" i="6" s="1"/>
  <c r="G824" i="6" s="1"/>
  <c r="G825" i="6" s="1"/>
  <c r="G826" i="6" s="1"/>
  <c r="G827" i="6" s="1"/>
  <c r="G828" i="6" s="1"/>
  <c r="G829" i="6" s="1"/>
  <c r="G830" i="6" s="1"/>
  <c r="G831" i="6" s="1"/>
  <c r="G832" i="6" s="1"/>
  <c r="G833" i="6" s="1"/>
  <c r="F819" i="6"/>
  <c r="F820" i="6" s="1"/>
  <c r="F821" i="6" s="1"/>
  <c r="F822" i="6" s="1"/>
  <c r="F823" i="6" s="1"/>
  <c r="F824" i="6" s="1"/>
  <c r="F825" i="6" s="1"/>
  <c r="F826" i="6" s="1"/>
  <c r="F827" i="6" s="1"/>
  <c r="F828" i="6" s="1"/>
  <c r="F829" i="6" s="1"/>
  <c r="F830" i="6" s="1"/>
  <c r="F831" i="6" s="1"/>
  <c r="F832" i="6" s="1"/>
  <c r="F833" i="6" s="1"/>
  <c r="H803" i="6"/>
  <c r="H804" i="6" s="1"/>
  <c r="H805" i="6" s="1"/>
  <c r="H806" i="6" s="1"/>
  <c r="H807" i="6" s="1"/>
  <c r="H808" i="6" s="1"/>
  <c r="H809" i="6" s="1"/>
  <c r="H810" i="6" s="1"/>
  <c r="H811" i="6" s="1"/>
  <c r="H812" i="6" s="1"/>
  <c r="H813" i="6" s="1"/>
  <c r="H814" i="6" s="1"/>
  <c r="H815" i="6" s="1"/>
  <c r="H816" i="6" s="1"/>
  <c r="H817" i="6" s="1"/>
  <c r="G803" i="6"/>
  <c r="G804" i="6" s="1"/>
  <c r="G805" i="6" s="1"/>
  <c r="G806" i="6" s="1"/>
  <c r="G807" i="6" s="1"/>
  <c r="G808" i="6" s="1"/>
  <c r="G809" i="6" s="1"/>
  <c r="G810" i="6" s="1"/>
  <c r="G811" i="6" s="1"/>
  <c r="G812" i="6" s="1"/>
  <c r="G813" i="6" s="1"/>
  <c r="G814" i="6" s="1"/>
  <c r="G815" i="6" s="1"/>
  <c r="G816" i="6" s="1"/>
  <c r="G817" i="6" s="1"/>
  <c r="F803" i="6"/>
  <c r="F804" i="6" s="1"/>
  <c r="F805" i="6" s="1"/>
  <c r="F806" i="6" s="1"/>
  <c r="F807" i="6" s="1"/>
  <c r="F808" i="6" s="1"/>
  <c r="F809" i="6" s="1"/>
  <c r="F810" i="6" s="1"/>
  <c r="F811" i="6" s="1"/>
  <c r="F812" i="6" s="1"/>
  <c r="F813" i="6" s="1"/>
  <c r="F814" i="6" s="1"/>
  <c r="F815" i="6" s="1"/>
  <c r="F816" i="6" s="1"/>
  <c r="F817" i="6" s="1"/>
  <c r="H789" i="6"/>
  <c r="H790" i="6" s="1"/>
  <c r="H791" i="6" s="1"/>
  <c r="H792" i="6" s="1"/>
  <c r="H793" i="6" s="1"/>
  <c r="H794" i="6" s="1"/>
  <c r="H795" i="6" s="1"/>
  <c r="H796" i="6" s="1"/>
  <c r="H797" i="6" s="1"/>
  <c r="H798" i="6" s="1"/>
  <c r="H799" i="6" s="1"/>
  <c r="H800" i="6" s="1"/>
  <c r="H801" i="6" s="1"/>
  <c r="G788" i="6"/>
  <c r="G789" i="6" s="1"/>
  <c r="G790" i="6" s="1"/>
  <c r="G791" i="6" s="1"/>
  <c r="G792" i="6" s="1"/>
  <c r="G793" i="6" s="1"/>
  <c r="G794" i="6" s="1"/>
  <c r="G795" i="6" s="1"/>
  <c r="G796" i="6" s="1"/>
  <c r="G797" i="6" s="1"/>
  <c r="G798" i="6" s="1"/>
  <c r="G799" i="6" s="1"/>
  <c r="G800" i="6" s="1"/>
  <c r="G801" i="6" s="1"/>
  <c r="F788" i="6"/>
  <c r="F789" i="6" s="1"/>
  <c r="F790" i="6" s="1"/>
  <c r="F791" i="6" s="1"/>
  <c r="F792" i="6" s="1"/>
  <c r="F793" i="6" s="1"/>
  <c r="F794" i="6" s="1"/>
  <c r="F795" i="6" s="1"/>
  <c r="F796" i="6" s="1"/>
  <c r="F797" i="6" s="1"/>
  <c r="F798" i="6" s="1"/>
  <c r="F799" i="6" s="1"/>
  <c r="F800" i="6" s="1"/>
  <c r="F801" i="6" s="1"/>
  <c r="H787" i="6"/>
  <c r="H788" i="6" s="1"/>
  <c r="G787" i="6"/>
  <c r="F787" i="6"/>
  <c r="H771" i="6"/>
  <c r="H772" i="6" s="1"/>
  <c r="H773" i="6" s="1"/>
  <c r="H774" i="6" s="1"/>
  <c r="H775" i="6" s="1"/>
  <c r="H776" i="6" s="1"/>
  <c r="H777" i="6" s="1"/>
  <c r="H778" i="6" s="1"/>
  <c r="H779" i="6" s="1"/>
  <c r="H780" i="6" s="1"/>
  <c r="H781" i="6" s="1"/>
  <c r="H782" i="6" s="1"/>
  <c r="H783" i="6" s="1"/>
  <c r="H784" i="6" s="1"/>
  <c r="H785" i="6" s="1"/>
  <c r="G771" i="6"/>
  <c r="G772" i="6" s="1"/>
  <c r="G773" i="6" s="1"/>
  <c r="G774" i="6" s="1"/>
  <c r="G775" i="6" s="1"/>
  <c r="G776" i="6" s="1"/>
  <c r="G777" i="6" s="1"/>
  <c r="G778" i="6" s="1"/>
  <c r="G779" i="6" s="1"/>
  <c r="G780" i="6" s="1"/>
  <c r="G781" i="6" s="1"/>
  <c r="G782" i="6" s="1"/>
  <c r="G783" i="6" s="1"/>
  <c r="G784" i="6" s="1"/>
  <c r="G785" i="6" s="1"/>
  <c r="F771" i="6"/>
  <c r="F772" i="6" s="1"/>
  <c r="F773" i="6" s="1"/>
  <c r="F774" i="6" s="1"/>
  <c r="F775" i="6" s="1"/>
  <c r="F776" i="6" s="1"/>
  <c r="F777" i="6" s="1"/>
  <c r="F778" i="6" s="1"/>
  <c r="F779" i="6" s="1"/>
  <c r="F780" i="6" s="1"/>
  <c r="F781" i="6" s="1"/>
  <c r="F782" i="6" s="1"/>
  <c r="F783" i="6" s="1"/>
  <c r="F784" i="6" s="1"/>
  <c r="F785" i="6" s="1"/>
  <c r="H755" i="6"/>
  <c r="H756" i="6" s="1"/>
  <c r="H757" i="6" s="1"/>
  <c r="H758" i="6" s="1"/>
  <c r="H759" i="6" s="1"/>
  <c r="H760" i="6" s="1"/>
  <c r="H761" i="6" s="1"/>
  <c r="H762" i="6" s="1"/>
  <c r="H763" i="6" s="1"/>
  <c r="H764" i="6" s="1"/>
  <c r="H765" i="6" s="1"/>
  <c r="H766" i="6" s="1"/>
  <c r="H767" i="6" s="1"/>
  <c r="H768" i="6" s="1"/>
  <c r="H769" i="6" s="1"/>
  <c r="G755" i="6"/>
  <c r="G756" i="6" s="1"/>
  <c r="G757" i="6" s="1"/>
  <c r="G758" i="6" s="1"/>
  <c r="G759" i="6" s="1"/>
  <c r="G760" i="6" s="1"/>
  <c r="G761" i="6" s="1"/>
  <c r="G762" i="6" s="1"/>
  <c r="G763" i="6" s="1"/>
  <c r="G764" i="6" s="1"/>
  <c r="G765" i="6" s="1"/>
  <c r="G766" i="6" s="1"/>
  <c r="G767" i="6" s="1"/>
  <c r="G768" i="6" s="1"/>
  <c r="G769" i="6" s="1"/>
  <c r="F755" i="6"/>
  <c r="F756" i="6" s="1"/>
  <c r="F757" i="6" s="1"/>
  <c r="F758" i="6" s="1"/>
  <c r="F759" i="6" s="1"/>
  <c r="F760" i="6" s="1"/>
  <c r="F761" i="6" s="1"/>
  <c r="F762" i="6" s="1"/>
  <c r="F763" i="6" s="1"/>
  <c r="F764" i="6" s="1"/>
  <c r="F765" i="6" s="1"/>
  <c r="F766" i="6" s="1"/>
  <c r="F767" i="6" s="1"/>
  <c r="F768" i="6" s="1"/>
  <c r="F769" i="6" s="1"/>
  <c r="H739" i="6"/>
  <c r="H740" i="6" s="1"/>
  <c r="H741" i="6" s="1"/>
  <c r="H742" i="6" s="1"/>
  <c r="H743" i="6" s="1"/>
  <c r="H744" i="6" s="1"/>
  <c r="H745" i="6" s="1"/>
  <c r="H746" i="6" s="1"/>
  <c r="H747" i="6" s="1"/>
  <c r="H748" i="6" s="1"/>
  <c r="H749" i="6" s="1"/>
  <c r="H750" i="6" s="1"/>
  <c r="H751" i="6" s="1"/>
  <c r="H752" i="6" s="1"/>
  <c r="H753" i="6" s="1"/>
  <c r="G739" i="6"/>
  <c r="G740" i="6" s="1"/>
  <c r="G741" i="6" s="1"/>
  <c r="G742" i="6" s="1"/>
  <c r="G743" i="6" s="1"/>
  <c r="G744" i="6" s="1"/>
  <c r="G745" i="6" s="1"/>
  <c r="G746" i="6" s="1"/>
  <c r="G747" i="6" s="1"/>
  <c r="G748" i="6" s="1"/>
  <c r="G749" i="6" s="1"/>
  <c r="G750" i="6" s="1"/>
  <c r="G751" i="6" s="1"/>
  <c r="G752" i="6" s="1"/>
  <c r="G753" i="6" s="1"/>
  <c r="F739" i="6"/>
  <c r="F740" i="6" s="1"/>
  <c r="F741" i="6" s="1"/>
  <c r="F742" i="6" s="1"/>
  <c r="F743" i="6" s="1"/>
  <c r="F744" i="6" s="1"/>
  <c r="F745" i="6" s="1"/>
  <c r="F746" i="6" s="1"/>
  <c r="F747" i="6" s="1"/>
  <c r="F748" i="6" s="1"/>
  <c r="F749" i="6" s="1"/>
  <c r="F750" i="6" s="1"/>
  <c r="F751" i="6" s="1"/>
  <c r="F752" i="6" s="1"/>
  <c r="F753" i="6" s="1"/>
  <c r="H723" i="6"/>
  <c r="H724" i="6" s="1"/>
  <c r="H725" i="6" s="1"/>
  <c r="H726" i="6" s="1"/>
  <c r="H727" i="6" s="1"/>
  <c r="H728" i="6" s="1"/>
  <c r="H729" i="6" s="1"/>
  <c r="H730" i="6" s="1"/>
  <c r="H731" i="6" s="1"/>
  <c r="H732" i="6" s="1"/>
  <c r="H733" i="6" s="1"/>
  <c r="H734" i="6" s="1"/>
  <c r="H735" i="6" s="1"/>
  <c r="H736" i="6" s="1"/>
  <c r="H737" i="6" s="1"/>
  <c r="G723" i="6"/>
  <c r="G724" i="6" s="1"/>
  <c r="G725" i="6" s="1"/>
  <c r="G726" i="6" s="1"/>
  <c r="G727" i="6" s="1"/>
  <c r="G728" i="6" s="1"/>
  <c r="G729" i="6" s="1"/>
  <c r="G730" i="6" s="1"/>
  <c r="G731" i="6" s="1"/>
  <c r="G732" i="6" s="1"/>
  <c r="G733" i="6" s="1"/>
  <c r="G734" i="6" s="1"/>
  <c r="G735" i="6" s="1"/>
  <c r="G736" i="6" s="1"/>
  <c r="G737" i="6" s="1"/>
  <c r="F723" i="6"/>
  <c r="F724" i="6" s="1"/>
  <c r="F725" i="6" s="1"/>
  <c r="F726" i="6" s="1"/>
  <c r="F727" i="6" s="1"/>
  <c r="F728" i="6" s="1"/>
  <c r="F729" i="6" s="1"/>
  <c r="F730" i="6" s="1"/>
  <c r="F731" i="6" s="1"/>
  <c r="F732" i="6" s="1"/>
  <c r="F733" i="6" s="1"/>
  <c r="F734" i="6" s="1"/>
  <c r="F735" i="6" s="1"/>
  <c r="F736" i="6" s="1"/>
  <c r="F737" i="6" s="1"/>
  <c r="H707" i="6"/>
  <c r="H708" i="6" s="1"/>
  <c r="H709" i="6" s="1"/>
  <c r="H710" i="6" s="1"/>
  <c r="H711" i="6" s="1"/>
  <c r="H712" i="6" s="1"/>
  <c r="H713" i="6" s="1"/>
  <c r="H714" i="6" s="1"/>
  <c r="H715" i="6" s="1"/>
  <c r="H716" i="6" s="1"/>
  <c r="H717" i="6" s="1"/>
  <c r="H718" i="6" s="1"/>
  <c r="H719" i="6" s="1"/>
  <c r="H720" i="6" s="1"/>
  <c r="H721" i="6" s="1"/>
  <c r="G707" i="6"/>
  <c r="G708" i="6" s="1"/>
  <c r="G709" i="6" s="1"/>
  <c r="G710" i="6" s="1"/>
  <c r="G711" i="6" s="1"/>
  <c r="G712" i="6" s="1"/>
  <c r="G713" i="6" s="1"/>
  <c r="G714" i="6" s="1"/>
  <c r="G715" i="6" s="1"/>
  <c r="G716" i="6" s="1"/>
  <c r="G717" i="6" s="1"/>
  <c r="G718" i="6" s="1"/>
  <c r="G719" i="6" s="1"/>
  <c r="G720" i="6" s="1"/>
  <c r="G721" i="6" s="1"/>
  <c r="F707" i="6"/>
  <c r="F708" i="6" s="1"/>
  <c r="F709" i="6" s="1"/>
  <c r="F710" i="6" s="1"/>
  <c r="F711" i="6" s="1"/>
  <c r="F712" i="6" s="1"/>
  <c r="F713" i="6" s="1"/>
  <c r="F714" i="6" s="1"/>
  <c r="F715" i="6" s="1"/>
  <c r="F716" i="6" s="1"/>
  <c r="F717" i="6" s="1"/>
  <c r="F718" i="6" s="1"/>
  <c r="F719" i="6" s="1"/>
  <c r="F720" i="6" s="1"/>
  <c r="F721" i="6" s="1"/>
  <c r="G692" i="6"/>
  <c r="G693" i="6" s="1"/>
  <c r="G694" i="6" s="1"/>
  <c r="G695" i="6" s="1"/>
  <c r="G696" i="6" s="1"/>
  <c r="G697" i="6" s="1"/>
  <c r="G698" i="6" s="1"/>
  <c r="G699" i="6" s="1"/>
  <c r="G700" i="6" s="1"/>
  <c r="G701" i="6" s="1"/>
  <c r="G702" i="6" s="1"/>
  <c r="G703" i="6" s="1"/>
  <c r="G704" i="6" s="1"/>
  <c r="G705" i="6" s="1"/>
  <c r="H691" i="6"/>
  <c r="H692" i="6" s="1"/>
  <c r="H693" i="6" s="1"/>
  <c r="H694" i="6" s="1"/>
  <c r="H695" i="6" s="1"/>
  <c r="H696" i="6" s="1"/>
  <c r="H697" i="6" s="1"/>
  <c r="H698" i="6" s="1"/>
  <c r="H699" i="6" s="1"/>
  <c r="H700" i="6" s="1"/>
  <c r="H701" i="6" s="1"/>
  <c r="H702" i="6" s="1"/>
  <c r="H703" i="6" s="1"/>
  <c r="H704" i="6" s="1"/>
  <c r="H705" i="6" s="1"/>
  <c r="G691" i="6"/>
  <c r="F691" i="6"/>
  <c r="F692" i="6" s="1"/>
  <c r="F693" i="6" s="1"/>
  <c r="F694" i="6" s="1"/>
  <c r="F695" i="6" s="1"/>
  <c r="F696" i="6" s="1"/>
  <c r="F697" i="6" s="1"/>
  <c r="F698" i="6" s="1"/>
  <c r="F699" i="6" s="1"/>
  <c r="F700" i="6" s="1"/>
  <c r="F701" i="6" s="1"/>
  <c r="F702" i="6" s="1"/>
  <c r="F703" i="6" s="1"/>
  <c r="F704" i="6" s="1"/>
  <c r="F705" i="6" s="1"/>
  <c r="H675" i="6"/>
  <c r="H676" i="6" s="1"/>
  <c r="H677" i="6" s="1"/>
  <c r="H678" i="6" s="1"/>
  <c r="H679" i="6" s="1"/>
  <c r="H680" i="6" s="1"/>
  <c r="H681" i="6" s="1"/>
  <c r="H682" i="6" s="1"/>
  <c r="H683" i="6" s="1"/>
  <c r="H684" i="6" s="1"/>
  <c r="H685" i="6" s="1"/>
  <c r="H686" i="6" s="1"/>
  <c r="H687" i="6" s="1"/>
  <c r="H688" i="6" s="1"/>
  <c r="H689" i="6" s="1"/>
  <c r="G675" i="6"/>
  <c r="G676" i="6" s="1"/>
  <c r="G677" i="6" s="1"/>
  <c r="G678" i="6" s="1"/>
  <c r="G679" i="6" s="1"/>
  <c r="G680" i="6" s="1"/>
  <c r="G681" i="6" s="1"/>
  <c r="G682" i="6" s="1"/>
  <c r="G683" i="6" s="1"/>
  <c r="G684" i="6" s="1"/>
  <c r="G685" i="6" s="1"/>
  <c r="G686" i="6" s="1"/>
  <c r="G687" i="6" s="1"/>
  <c r="G688" i="6" s="1"/>
  <c r="G689" i="6" s="1"/>
  <c r="F675" i="6"/>
  <c r="F676" i="6" s="1"/>
  <c r="F677" i="6" s="1"/>
  <c r="F678" i="6" s="1"/>
  <c r="F679" i="6" s="1"/>
  <c r="F680" i="6" s="1"/>
  <c r="F681" i="6" s="1"/>
  <c r="F682" i="6" s="1"/>
  <c r="F683" i="6" s="1"/>
  <c r="F684" i="6" s="1"/>
  <c r="F685" i="6" s="1"/>
  <c r="F686" i="6" s="1"/>
  <c r="F687" i="6" s="1"/>
  <c r="F688" i="6" s="1"/>
  <c r="F689" i="6" s="1"/>
  <c r="H659" i="6"/>
  <c r="H660" i="6" s="1"/>
  <c r="H661" i="6" s="1"/>
  <c r="H662" i="6" s="1"/>
  <c r="H663" i="6" s="1"/>
  <c r="H664" i="6" s="1"/>
  <c r="H665" i="6" s="1"/>
  <c r="H666" i="6" s="1"/>
  <c r="H667" i="6" s="1"/>
  <c r="H668" i="6" s="1"/>
  <c r="H669" i="6" s="1"/>
  <c r="H670" i="6" s="1"/>
  <c r="H671" i="6" s="1"/>
  <c r="H672" i="6" s="1"/>
  <c r="H673" i="6" s="1"/>
  <c r="G659" i="6"/>
  <c r="G660" i="6" s="1"/>
  <c r="G661" i="6" s="1"/>
  <c r="G662" i="6" s="1"/>
  <c r="G663" i="6" s="1"/>
  <c r="G664" i="6" s="1"/>
  <c r="G665" i="6" s="1"/>
  <c r="G666" i="6" s="1"/>
  <c r="G667" i="6" s="1"/>
  <c r="G668" i="6" s="1"/>
  <c r="G669" i="6" s="1"/>
  <c r="G670" i="6" s="1"/>
  <c r="G671" i="6" s="1"/>
  <c r="G672" i="6" s="1"/>
  <c r="G673" i="6" s="1"/>
  <c r="F659" i="6"/>
  <c r="F660" i="6" s="1"/>
  <c r="F661" i="6" s="1"/>
  <c r="F662" i="6" s="1"/>
  <c r="F663" i="6" s="1"/>
  <c r="F664" i="6" s="1"/>
  <c r="F665" i="6" s="1"/>
  <c r="F666" i="6" s="1"/>
  <c r="F667" i="6" s="1"/>
  <c r="F668" i="6" s="1"/>
  <c r="F669" i="6" s="1"/>
  <c r="F670" i="6" s="1"/>
  <c r="F671" i="6" s="1"/>
  <c r="F672" i="6" s="1"/>
  <c r="F673" i="6" s="1"/>
  <c r="H643" i="6"/>
  <c r="H644" i="6" s="1"/>
  <c r="H645" i="6" s="1"/>
  <c r="H646" i="6" s="1"/>
  <c r="H647" i="6" s="1"/>
  <c r="H648" i="6" s="1"/>
  <c r="H649" i="6" s="1"/>
  <c r="H650" i="6" s="1"/>
  <c r="H651" i="6" s="1"/>
  <c r="H652" i="6" s="1"/>
  <c r="H653" i="6" s="1"/>
  <c r="H654" i="6" s="1"/>
  <c r="H655" i="6" s="1"/>
  <c r="H656" i="6" s="1"/>
  <c r="H657" i="6" s="1"/>
  <c r="G643" i="6"/>
  <c r="G644" i="6" s="1"/>
  <c r="G645" i="6" s="1"/>
  <c r="G646" i="6" s="1"/>
  <c r="G647" i="6" s="1"/>
  <c r="G648" i="6" s="1"/>
  <c r="G649" i="6" s="1"/>
  <c r="G650" i="6" s="1"/>
  <c r="G651" i="6" s="1"/>
  <c r="G652" i="6" s="1"/>
  <c r="G653" i="6" s="1"/>
  <c r="G654" i="6" s="1"/>
  <c r="G655" i="6" s="1"/>
  <c r="G656" i="6" s="1"/>
  <c r="G657" i="6" s="1"/>
  <c r="F643" i="6"/>
  <c r="F644" i="6" s="1"/>
  <c r="F645" i="6" s="1"/>
  <c r="F646" i="6" s="1"/>
  <c r="F647" i="6" s="1"/>
  <c r="F648" i="6" s="1"/>
  <c r="F649" i="6" s="1"/>
  <c r="F650" i="6" s="1"/>
  <c r="F651" i="6" s="1"/>
  <c r="F652" i="6" s="1"/>
  <c r="F653" i="6" s="1"/>
  <c r="F654" i="6" s="1"/>
  <c r="F655" i="6" s="1"/>
  <c r="F656" i="6" s="1"/>
  <c r="F657" i="6" s="1"/>
  <c r="H627" i="6"/>
  <c r="H628" i="6" s="1"/>
  <c r="H629" i="6" s="1"/>
  <c r="H630" i="6" s="1"/>
  <c r="H631" i="6" s="1"/>
  <c r="H632" i="6" s="1"/>
  <c r="H633" i="6" s="1"/>
  <c r="H634" i="6" s="1"/>
  <c r="H635" i="6" s="1"/>
  <c r="H636" i="6" s="1"/>
  <c r="H637" i="6" s="1"/>
  <c r="H638" i="6" s="1"/>
  <c r="H639" i="6" s="1"/>
  <c r="H640" i="6" s="1"/>
  <c r="H641" i="6" s="1"/>
  <c r="G627" i="6"/>
  <c r="G628" i="6" s="1"/>
  <c r="G629" i="6" s="1"/>
  <c r="G630" i="6" s="1"/>
  <c r="G631" i="6" s="1"/>
  <c r="G632" i="6" s="1"/>
  <c r="G633" i="6" s="1"/>
  <c r="G634" i="6" s="1"/>
  <c r="G635" i="6" s="1"/>
  <c r="G636" i="6" s="1"/>
  <c r="G637" i="6" s="1"/>
  <c r="G638" i="6" s="1"/>
  <c r="G639" i="6" s="1"/>
  <c r="G640" i="6" s="1"/>
  <c r="G641" i="6" s="1"/>
  <c r="F627" i="6"/>
  <c r="F628" i="6" s="1"/>
  <c r="F629" i="6" s="1"/>
  <c r="F630" i="6" s="1"/>
  <c r="F631" i="6" s="1"/>
  <c r="F632" i="6" s="1"/>
  <c r="F633" i="6" s="1"/>
  <c r="F634" i="6" s="1"/>
  <c r="F635" i="6" s="1"/>
  <c r="F636" i="6" s="1"/>
  <c r="F637" i="6" s="1"/>
  <c r="F638" i="6" s="1"/>
  <c r="F639" i="6" s="1"/>
  <c r="F640" i="6" s="1"/>
  <c r="F641" i="6" s="1"/>
  <c r="H611" i="6"/>
  <c r="H612" i="6" s="1"/>
  <c r="H613" i="6" s="1"/>
  <c r="H614" i="6" s="1"/>
  <c r="H615" i="6" s="1"/>
  <c r="H616" i="6" s="1"/>
  <c r="H617" i="6" s="1"/>
  <c r="H618" i="6" s="1"/>
  <c r="H619" i="6" s="1"/>
  <c r="H620" i="6" s="1"/>
  <c r="H621" i="6" s="1"/>
  <c r="H622" i="6" s="1"/>
  <c r="H623" i="6" s="1"/>
  <c r="H624" i="6" s="1"/>
  <c r="H625" i="6" s="1"/>
  <c r="G611" i="6"/>
  <c r="G612" i="6" s="1"/>
  <c r="G613" i="6" s="1"/>
  <c r="G614" i="6" s="1"/>
  <c r="G615" i="6" s="1"/>
  <c r="G616" i="6" s="1"/>
  <c r="G617" i="6" s="1"/>
  <c r="G618" i="6" s="1"/>
  <c r="G619" i="6" s="1"/>
  <c r="G620" i="6" s="1"/>
  <c r="G621" i="6" s="1"/>
  <c r="G622" i="6" s="1"/>
  <c r="G623" i="6" s="1"/>
  <c r="G624" i="6" s="1"/>
  <c r="G625" i="6" s="1"/>
  <c r="F611" i="6"/>
  <c r="F612" i="6" s="1"/>
  <c r="F613" i="6" s="1"/>
  <c r="F614" i="6" s="1"/>
  <c r="F615" i="6" s="1"/>
  <c r="F616" i="6" s="1"/>
  <c r="F617" i="6" s="1"/>
  <c r="F618" i="6" s="1"/>
  <c r="F619" i="6" s="1"/>
  <c r="F620" i="6" s="1"/>
  <c r="F621" i="6" s="1"/>
  <c r="F622" i="6" s="1"/>
  <c r="F623" i="6" s="1"/>
  <c r="F624" i="6" s="1"/>
  <c r="F625" i="6" s="1"/>
  <c r="H595" i="6"/>
  <c r="H596" i="6" s="1"/>
  <c r="H597" i="6" s="1"/>
  <c r="H598" i="6" s="1"/>
  <c r="H599" i="6" s="1"/>
  <c r="H600" i="6" s="1"/>
  <c r="H601" i="6" s="1"/>
  <c r="H602" i="6" s="1"/>
  <c r="H603" i="6" s="1"/>
  <c r="H604" i="6" s="1"/>
  <c r="H605" i="6" s="1"/>
  <c r="H606" i="6" s="1"/>
  <c r="H607" i="6" s="1"/>
  <c r="H608" i="6" s="1"/>
  <c r="H609" i="6" s="1"/>
  <c r="G595" i="6"/>
  <c r="G596" i="6" s="1"/>
  <c r="G597" i="6" s="1"/>
  <c r="G598" i="6" s="1"/>
  <c r="G599" i="6" s="1"/>
  <c r="G600" i="6" s="1"/>
  <c r="G601" i="6" s="1"/>
  <c r="G602" i="6" s="1"/>
  <c r="G603" i="6" s="1"/>
  <c r="G604" i="6" s="1"/>
  <c r="G605" i="6" s="1"/>
  <c r="G606" i="6" s="1"/>
  <c r="G607" i="6" s="1"/>
  <c r="G608" i="6" s="1"/>
  <c r="G609" i="6" s="1"/>
  <c r="F595" i="6"/>
  <c r="F596" i="6" s="1"/>
  <c r="F597" i="6" s="1"/>
  <c r="F598" i="6" s="1"/>
  <c r="F599" i="6" s="1"/>
  <c r="F600" i="6" s="1"/>
  <c r="F601" i="6" s="1"/>
  <c r="F602" i="6" s="1"/>
  <c r="F603" i="6" s="1"/>
  <c r="F604" i="6" s="1"/>
  <c r="F605" i="6" s="1"/>
  <c r="F606" i="6" s="1"/>
  <c r="F607" i="6" s="1"/>
  <c r="F608" i="6" s="1"/>
  <c r="F609" i="6" s="1"/>
  <c r="H579" i="6"/>
  <c r="H580" i="6" s="1"/>
  <c r="H581" i="6" s="1"/>
  <c r="H582" i="6" s="1"/>
  <c r="H583" i="6" s="1"/>
  <c r="H584" i="6" s="1"/>
  <c r="H585" i="6" s="1"/>
  <c r="H586" i="6" s="1"/>
  <c r="H587" i="6" s="1"/>
  <c r="H588" i="6" s="1"/>
  <c r="H589" i="6" s="1"/>
  <c r="H590" i="6" s="1"/>
  <c r="H591" i="6" s="1"/>
  <c r="H592" i="6" s="1"/>
  <c r="H593" i="6" s="1"/>
  <c r="G579" i="6"/>
  <c r="G580" i="6" s="1"/>
  <c r="G581" i="6" s="1"/>
  <c r="G582" i="6" s="1"/>
  <c r="G583" i="6" s="1"/>
  <c r="G584" i="6" s="1"/>
  <c r="G585" i="6" s="1"/>
  <c r="G586" i="6" s="1"/>
  <c r="G587" i="6" s="1"/>
  <c r="G588" i="6" s="1"/>
  <c r="G589" i="6" s="1"/>
  <c r="G590" i="6" s="1"/>
  <c r="G591" i="6" s="1"/>
  <c r="G592" i="6" s="1"/>
  <c r="G593" i="6" s="1"/>
  <c r="F579" i="6"/>
  <c r="F580" i="6" s="1"/>
  <c r="F581" i="6" s="1"/>
  <c r="F582" i="6" s="1"/>
  <c r="F583" i="6" s="1"/>
  <c r="F584" i="6" s="1"/>
  <c r="F585" i="6" s="1"/>
  <c r="F586" i="6" s="1"/>
  <c r="F587" i="6" s="1"/>
  <c r="F588" i="6" s="1"/>
  <c r="F589" i="6" s="1"/>
  <c r="F590" i="6" s="1"/>
  <c r="F591" i="6" s="1"/>
  <c r="F592" i="6" s="1"/>
  <c r="F593" i="6" s="1"/>
  <c r="H563" i="6"/>
  <c r="H564" i="6" s="1"/>
  <c r="H565" i="6" s="1"/>
  <c r="H566" i="6" s="1"/>
  <c r="H567" i="6" s="1"/>
  <c r="H568" i="6" s="1"/>
  <c r="H569" i="6" s="1"/>
  <c r="H570" i="6" s="1"/>
  <c r="H571" i="6" s="1"/>
  <c r="H572" i="6" s="1"/>
  <c r="H573" i="6" s="1"/>
  <c r="H574" i="6" s="1"/>
  <c r="H575" i="6" s="1"/>
  <c r="H576" i="6" s="1"/>
  <c r="H577" i="6" s="1"/>
  <c r="G563" i="6"/>
  <c r="G564" i="6" s="1"/>
  <c r="G565" i="6" s="1"/>
  <c r="G566" i="6" s="1"/>
  <c r="G567" i="6" s="1"/>
  <c r="G568" i="6" s="1"/>
  <c r="G569" i="6" s="1"/>
  <c r="G570" i="6" s="1"/>
  <c r="G571" i="6" s="1"/>
  <c r="G572" i="6" s="1"/>
  <c r="G573" i="6" s="1"/>
  <c r="G574" i="6" s="1"/>
  <c r="G575" i="6" s="1"/>
  <c r="G576" i="6" s="1"/>
  <c r="G577" i="6" s="1"/>
  <c r="F563" i="6"/>
  <c r="F564" i="6" s="1"/>
  <c r="F565" i="6" s="1"/>
  <c r="F566" i="6" s="1"/>
  <c r="F567" i="6" s="1"/>
  <c r="F568" i="6" s="1"/>
  <c r="F569" i="6" s="1"/>
  <c r="F570" i="6" s="1"/>
  <c r="F571" i="6" s="1"/>
  <c r="F572" i="6" s="1"/>
  <c r="F573" i="6" s="1"/>
  <c r="F574" i="6" s="1"/>
  <c r="F575" i="6" s="1"/>
  <c r="F576" i="6" s="1"/>
  <c r="F577" i="6" s="1"/>
  <c r="H547" i="6"/>
  <c r="H548" i="6" s="1"/>
  <c r="H549" i="6" s="1"/>
  <c r="H550" i="6" s="1"/>
  <c r="H551" i="6" s="1"/>
  <c r="H552" i="6" s="1"/>
  <c r="H553" i="6" s="1"/>
  <c r="H554" i="6" s="1"/>
  <c r="H555" i="6" s="1"/>
  <c r="H556" i="6" s="1"/>
  <c r="H557" i="6" s="1"/>
  <c r="H558" i="6" s="1"/>
  <c r="H559" i="6" s="1"/>
  <c r="H560" i="6" s="1"/>
  <c r="H561" i="6" s="1"/>
  <c r="G547" i="6"/>
  <c r="G548" i="6" s="1"/>
  <c r="G549" i="6" s="1"/>
  <c r="G550" i="6" s="1"/>
  <c r="G551" i="6" s="1"/>
  <c r="G552" i="6" s="1"/>
  <c r="G553" i="6" s="1"/>
  <c r="G554" i="6" s="1"/>
  <c r="G555" i="6" s="1"/>
  <c r="G556" i="6" s="1"/>
  <c r="G557" i="6" s="1"/>
  <c r="G558" i="6" s="1"/>
  <c r="G559" i="6" s="1"/>
  <c r="G560" i="6" s="1"/>
  <c r="G561" i="6" s="1"/>
  <c r="F547" i="6"/>
  <c r="F548" i="6" s="1"/>
  <c r="F549" i="6" s="1"/>
  <c r="F550" i="6" s="1"/>
  <c r="F551" i="6" s="1"/>
  <c r="F552" i="6" s="1"/>
  <c r="F553" i="6" s="1"/>
  <c r="F554" i="6" s="1"/>
  <c r="F555" i="6" s="1"/>
  <c r="F556" i="6" s="1"/>
  <c r="F557" i="6" s="1"/>
  <c r="F558" i="6" s="1"/>
  <c r="F559" i="6" s="1"/>
  <c r="F560" i="6" s="1"/>
  <c r="F561" i="6" s="1"/>
  <c r="H531" i="6"/>
  <c r="H532" i="6" s="1"/>
  <c r="H533" i="6" s="1"/>
  <c r="H534" i="6" s="1"/>
  <c r="H535" i="6" s="1"/>
  <c r="H536" i="6" s="1"/>
  <c r="H537" i="6" s="1"/>
  <c r="H538" i="6" s="1"/>
  <c r="H539" i="6" s="1"/>
  <c r="H540" i="6" s="1"/>
  <c r="H541" i="6" s="1"/>
  <c r="H542" i="6" s="1"/>
  <c r="H543" i="6" s="1"/>
  <c r="H544" i="6" s="1"/>
  <c r="H545" i="6" s="1"/>
  <c r="G531" i="6"/>
  <c r="G532" i="6" s="1"/>
  <c r="G533" i="6" s="1"/>
  <c r="G534" i="6" s="1"/>
  <c r="G535" i="6" s="1"/>
  <c r="G536" i="6" s="1"/>
  <c r="G537" i="6" s="1"/>
  <c r="G538" i="6" s="1"/>
  <c r="G539" i="6" s="1"/>
  <c r="G540" i="6" s="1"/>
  <c r="G541" i="6" s="1"/>
  <c r="G542" i="6" s="1"/>
  <c r="G543" i="6" s="1"/>
  <c r="G544" i="6" s="1"/>
  <c r="G545" i="6" s="1"/>
  <c r="F531" i="6"/>
  <c r="F532" i="6" s="1"/>
  <c r="F533" i="6" s="1"/>
  <c r="F534" i="6" s="1"/>
  <c r="F535" i="6" s="1"/>
  <c r="F536" i="6" s="1"/>
  <c r="F537" i="6" s="1"/>
  <c r="F538" i="6" s="1"/>
  <c r="F539" i="6" s="1"/>
  <c r="F540" i="6" s="1"/>
  <c r="F541" i="6" s="1"/>
  <c r="F542" i="6" s="1"/>
  <c r="F543" i="6" s="1"/>
  <c r="F544" i="6" s="1"/>
  <c r="F545" i="6" s="1"/>
  <c r="H515" i="6"/>
  <c r="H516" i="6" s="1"/>
  <c r="H517" i="6" s="1"/>
  <c r="H518" i="6" s="1"/>
  <c r="H519" i="6" s="1"/>
  <c r="H520" i="6" s="1"/>
  <c r="H521" i="6" s="1"/>
  <c r="H522" i="6" s="1"/>
  <c r="H523" i="6" s="1"/>
  <c r="H524" i="6" s="1"/>
  <c r="H525" i="6" s="1"/>
  <c r="H526" i="6" s="1"/>
  <c r="H527" i="6" s="1"/>
  <c r="H528" i="6" s="1"/>
  <c r="H529" i="6" s="1"/>
  <c r="G515" i="6"/>
  <c r="G516" i="6" s="1"/>
  <c r="G517" i="6" s="1"/>
  <c r="G518" i="6" s="1"/>
  <c r="G519" i="6" s="1"/>
  <c r="G520" i="6" s="1"/>
  <c r="G521" i="6" s="1"/>
  <c r="G522" i="6" s="1"/>
  <c r="G523" i="6" s="1"/>
  <c r="G524" i="6" s="1"/>
  <c r="G525" i="6" s="1"/>
  <c r="G526" i="6" s="1"/>
  <c r="G527" i="6" s="1"/>
  <c r="G528" i="6" s="1"/>
  <c r="G529" i="6" s="1"/>
  <c r="F515" i="6"/>
  <c r="F516" i="6" s="1"/>
  <c r="F517" i="6" s="1"/>
  <c r="F518" i="6" s="1"/>
  <c r="F519" i="6" s="1"/>
  <c r="F520" i="6" s="1"/>
  <c r="F521" i="6" s="1"/>
  <c r="F522" i="6" s="1"/>
  <c r="F523" i="6" s="1"/>
  <c r="F524" i="6" s="1"/>
  <c r="F525" i="6" s="1"/>
  <c r="F526" i="6" s="1"/>
  <c r="F527" i="6" s="1"/>
  <c r="F528" i="6" s="1"/>
  <c r="F529" i="6" s="1"/>
  <c r="H499" i="6"/>
  <c r="H500" i="6" s="1"/>
  <c r="H501" i="6" s="1"/>
  <c r="H502" i="6" s="1"/>
  <c r="H503" i="6" s="1"/>
  <c r="H504" i="6" s="1"/>
  <c r="H505" i="6" s="1"/>
  <c r="H506" i="6" s="1"/>
  <c r="H507" i="6" s="1"/>
  <c r="H508" i="6" s="1"/>
  <c r="H509" i="6" s="1"/>
  <c r="H510" i="6" s="1"/>
  <c r="H511" i="6" s="1"/>
  <c r="H512" i="6" s="1"/>
  <c r="H513" i="6" s="1"/>
  <c r="G499" i="6"/>
  <c r="G500" i="6" s="1"/>
  <c r="G501" i="6" s="1"/>
  <c r="G502" i="6" s="1"/>
  <c r="G503" i="6" s="1"/>
  <c r="G504" i="6" s="1"/>
  <c r="G505" i="6" s="1"/>
  <c r="G506" i="6" s="1"/>
  <c r="G507" i="6" s="1"/>
  <c r="G508" i="6" s="1"/>
  <c r="G509" i="6" s="1"/>
  <c r="G510" i="6" s="1"/>
  <c r="G511" i="6" s="1"/>
  <c r="G512" i="6" s="1"/>
  <c r="G513" i="6" s="1"/>
  <c r="F499" i="6"/>
  <c r="F500" i="6" s="1"/>
  <c r="F501" i="6" s="1"/>
  <c r="F502" i="6" s="1"/>
  <c r="F503" i="6" s="1"/>
  <c r="F504" i="6" s="1"/>
  <c r="F505" i="6" s="1"/>
  <c r="F506" i="6" s="1"/>
  <c r="F507" i="6" s="1"/>
  <c r="F508" i="6" s="1"/>
  <c r="F509" i="6" s="1"/>
  <c r="F510" i="6" s="1"/>
  <c r="F511" i="6" s="1"/>
  <c r="F512" i="6" s="1"/>
  <c r="F513" i="6" s="1"/>
  <c r="H483" i="6"/>
  <c r="H484" i="6" s="1"/>
  <c r="H485" i="6" s="1"/>
  <c r="H486" i="6" s="1"/>
  <c r="H487" i="6" s="1"/>
  <c r="H488" i="6" s="1"/>
  <c r="H489" i="6" s="1"/>
  <c r="H490" i="6" s="1"/>
  <c r="H491" i="6" s="1"/>
  <c r="H492" i="6" s="1"/>
  <c r="H493" i="6" s="1"/>
  <c r="H494" i="6" s="1"/>
  <c r="H495" i="6" s="1"/>
  <c r="H496" i="6" s="1"/>
  <c r="H497" i="6" s="1"/>
  <c r="G483" i="6"/>
  <c r="G484" i="6" s="1"/>
  <c r="G485" i="6" s="1"/>
  <c r="G486" i="6" s="1"/>
  <c r="G487" i="6" s="1"/>
  <c r="G488" i="6" s="1"/>
  <c r="G489" i="6" s="1"/>
  <c r="G490" i="6" s="1"/>
  <c r="G491" i="6" s="1"/>
  <c r="G492" i="6" s="1"/>
  <c r="G493" i="6" s="1"/>
  <c r="G494" i="6" s="1"/>
  <c r="G495" i="6" s="1"/>
  <c r="G496" i="6" s="1"/>
  <c r="G497" i="6" s="1"/>
  <c r="F483" i="6"/>
  <c r="F484" i="6" s="1"/>
  <c r="F485" i="6" s="1"/>
  <c r="F486" i="6" s="1"/>
  <c r="F487" i="6" s="1"/>
  <c r="F488" i="6" s="1"/>
  <c r="F489" i="6" s="1"/>
  <c r="F490" i="6" s="1"/>
  <c r="F491" i="6" s="1"/>
  <c r="F492" i="6" s="1"/>
  <c r="F493" i="6" s="1"/>
  <c r="F494" i="6" s="1"/>
  <c r="F495" i="6" s="1"/>
  <c r="F496" i="6" s="1"/>
  <c r="F497" i="6" s="1"/>
  <c r="H467" i="6"/>
  <c r="H468" i="6" s="1"/>
  <c r="H469" i="6" s="1"/>
  <c r="H470" i="6" s="1"/>
  <c r="H471" i="6" s="1"/>
  <c r="H472" i="6" s="1"/>
  <c r="H473" i="6" s="1"/>
  <c r="H474" i="6" s="1"/>
  <c r="H475" i="6" s="1"/>
  <c r="H476" i="6" s="1"/>
  <c r="H477" i="6" s="1"/>
  <c r="H478" i="6" s="1"/>
  <c r="H479" i="6" s="1"/>
  <c r="H480" i="6" s="1"/>
  <c r="H481" i="6" s="1"/>
  <c r="G467" i="6"/>
  <c r="G468" i="6" s="1"/>
  <c r="G469" i="6" s="1"/>
  <c r="G470" i="6" s="1"/>
  <c r="G471" i="6" s="1"/>
  <c r="G472" i="6" s="1"/>
  <c r="G473" i="6" s="1"/>
  <c r="G474" i="6" s="1"/>
  <c r="G475" i="6" s="1"/>
  <c r="G476" i="6" s="1"/>
  <c r="G477" i="6" s="1"/>
  <c r="G478" i="6" s="1"/>
  <c r="G479" i="6" s="1"/>
  <c r="G480" i="6" s="1"/>
  <c r="G481" i="6" s="1"/>
  <c r="F467" i="6"/>
  <c r="F468" i="6" s="1"/>
  <c r="F469" i="6" s="1"/>
  <c r="F470" i="6" s="1"/>
  <c r="F471" i="6" s="1"/>
  <c r="F472" i="6" s="1"/>
  <c r="F473" i="6" s="1"/>
  <c r="F474" i="6" s="1"/>
  <c r="F475" i="6" s="1"/>
  <c r="F476" i="6" s="1"/>
  <c r="F477" i="6" s="1"/>
  <c r="F478" i="6" s="1"/>
  <c r="F479" i="6" s="1"/>
  <c r="F480" i="6" s="1"/>
  <c r="F481" i="6" s="1"/>
  <c r="H452" i="6"/>
  <c r="H453" i="6" s="1"/>
  <c r="H454" i="6" s="1"/>
  <c r="H455" i="6" s="1"/>
  <c r="H456" i="6" s="1"/>
  <c r="H457" i="6" s="1"/>
  <c r="H458" i="6" s="1"/>
  <c r="H459" i="6" s="1"/>
  <c r="H460" i="6" s="1"/>
  <c r="H461" i="6" s="1"/>
  <c r="H462" i="6" s="1"/>
  <c r="H463" i="6" s="1"/>
  <c r="H464" i="6" s="1"/>
  <c r="H465" i="6" s="1"/>
  <c r="H451" i="6"/>
  <c r="G451" i="6"/>
  <c r="G452" i="6" s="1"/>
  <c r="G453" i="6" s="1"/>
  <c r="G454" i="6" s="1"/>
  <c r="G455" i="6" s="1"/>
  <c r="G456" i="6" s="1"/>
  <c r="G457" i="6" s="1"/>
  <c r="G458" i="6" s="1"/>
  <c r="G459" i="6" s="1"/>
  <c r="G460" i="6" s="1"/>
  <c r="G461" i="6" s="1"/>
  <c r="G462" i="6" s="1"/>
  <c r="G463" i="6" s="1"/>
  <c r="G464" i="6" s="1"/>
  <c r="G465" i="6" s="1"/>
  <c r="F451" i="6"/>
  <c r="F452" i="6" s="1"/>
  <c r="F453" i="6" s="1"/>
  <c r="F454" i="6" s="1"/>
  <c r="F455" i="6" s="1"/>
  <c r="F456" i="6" s="1"/>
  <c r="F457" i="6" s="1"/>
  <c r="F458" i="6" s="1"/>
  <c r="F459" i="6" s="1"/>
  <c r="F460" i="6" s="1"/>
  <c r="F461" i="6" s="1"/>
  <c r="F462" i="6" s="1"/>
  <c r="F463" i="6" s="1"/>
  <c r="F464" i="6" s="1"/>
  <c r="F465" i="6" s="1"/>
  <c r="H435" i="6"/>
  <c r="H436" i="6" s="1"/>
  <c r="H437" i="6" s="1"/>
  <c r="H438" i="6" s="1"/>
  <c r="H439" i="6" s="1"/>
  <c r="H440" i="6" s="1"/>
  <c r="H441" i="6" s="1"/>
  <c r="H442" i="6" s="1"/>
  <c r="H443" i="6" s="1"/>
  <c r="H444" i="6" s="1"/>
  <c r="H445" i="6" s="1"/>
  <c r="H446" i="6" s="1"/>
  <c r="H447" i="6" s="1"/>
  <c r="H448" i="6" s="1"/>
  <c r="H449" i="6" s="1"/>
  <c r="G435" i="6"/>
  <c r="G436" i="6" s="1"/>
  <c r="G437" i="6" s="1"/>
  <c r="G438" i="6" s="1"/>
  <c r="G439" i="6" s="1"/>
  <c r="G440" i="6" s="1"/>
  <c r="G441" i="6" s="1"/>
  <c r="G442" i="6" s="1"/>
  <c r="G443" i="6" s="1"/>
  <c r="G444" i="6" s="1"/>
  <c r="G445" i="6" s="1"/>
  <c r="G446" i="6" s="1"/>
  <c r="G447" i="6" s="1"/>
  <c r="G448" i="6" s="1"/>
  <c r="G449" i="6" s="1"/>
  <c r="F435" i="6"/>
  <c r="F436" i="6" s="1"/>
  <c r="F437" i="6" s="1"/>
  <c r="F438" i="6" s="1"/>
  <c r="F439" i="6" s="1"/>
  <c r="F440" i="6" s="1"/>
  <c r="F441" i="6" s="1"/>
  <c r="F442" i="6" s="1"/>
  <c r="F443" i="6" s="1"/>
  <c r="F444" i="6" s="1"/>
  <c r="F445" i="6" s="1"/>
  <c r="F446" i="6" s="1"/>
  <c r="F447" i="6" s="1"/>
  <c r="F448" i="6" s="1"/>
  <c r="F449" i="6" s="1"/>
  <c r="H420" i="6"/>
  <c r="H421" i="6" s="1"/>
  <c r="H422" i="6" s="1"/>
  <c r="H423" i="6" s="1"/>
  <c r="H424" i="6" s="1"/>
  <c r="H425" i="6" s="1"/>
  <c r="H426" i="6" s="1"/>
  <c r="H427" i="6" s="1"/>
  <c r="H428" i="6" s="1"/>
  <c r="H429" i="6" s="1"/>
  <c r="H430" i="6" s="1"/>
  <c r="H431" i="6" s="1"/>
  <c r="H432" i="6" s="1"/>
  <c r="H433" i="6" s="1"/>
  <c r="H419" i="6"/>
  <c r="G419" i="6"/>
  <c r="G420" i="6" s="1"/>
  <c r="G421" i="6" s="1"/>
  <c r="G422" i="6" s="1"/>
  <c r="G423" i="6" s="1"/>
  <c r="G424" i="6" s="1"/>
  <c r="G425" i="6" s="1"/>
  <c r="G426" i="6" s="1"/>
  <c r="G427" i="6" s="1"/>
  <c r="G428" i="6" s="1"/>
  <c r="G429" i="6" s="1"/>
  <c r="G430" i="6" s="1"/>
  <c r="G431" i="6" s="1"/>
  <c r="G432" i="6" s="1"/>
  <c r="G433" i="6" s="1"/>
  <c r="F419" i="6"/>
  <c r="F420" i="6" s="1"/>
  <c r="F421" i="6" s="1"/>
  <c r="F422" i="6" s="1"/>
  <c r="F423" i="6" s="1"/>
  <c r="F424" i="6" s="1"/>
  <c r="F425" i="6" s="1"/>
  <c r="F426" i="6" s="1"/>
  <c r="F427" i="6" s="1"/>
  <c r="F428" i="6" s="1"/>
  <c r="F429" i="6" s="1"/>
  <c r="F430" i="6" s="1"/>
  <c r="F431" i="6" s="1"/>
  <c r="F432" i="6" s="1"/>
  <c r="F433" i="6" s="1"/>
  <c r="H403" i="6"/>
  <c r="H404" i="6" s="1"/>
  <c r="H405" i="6" s="1"/>
  <c r="H406" i="6" s="1"/>
  <c r="H407" i="6" s="1"/>
  <c r="H408" i="6" s="1"/>
  <c r="H409" i="6" s="1"/>
  <c r="H410" i="6" s="1"/>
  <c r="H411" i="6" s="1"/>
  <c r="H412" i="6" s="1"/>
  <c r="H413" i="6" s="1"/>
  <c r="H414" i="6" s="1"/>
  <c r="H415" i="6" s="1"/>
  <c r="H416" i="6" s="1"/>
  <c r="H417" i="6" s="1"/>
  <c r="G403" i="6"/>
  <c r="G404" i="6" s="1"/>
  <c r="G405" i="6" s="1"/>
  <c r="G406" i="6" s="1"/>
  <c r="G407" i="6" s="1"/>
  <c r="G408" i="6" s="1"/>
  <c r="G409" i="6" s="1"/>
  <c r="G410" i="6" s="1"/>
  <c r="G411" i="6" s="1"/>
  <c r="G412" i="6" s="1"/>
  <c r="G413" i="6" s="1"/>
  <c r="G414" i="6" s="1"/>
  <c r="G415" i="6" s="1"/>
  <c r="G416" i="6" s="1"/>
  <c r="G417" i="6" s="1"/>
  <c r="F403" i="6"/>
  <c r="F404" i="6" s="1"/>
  <c r="F405" i="6" s="1"/>
  <c r="F406" i="6" s="1"/>
  <c r="F407" i="6" s="1"/>
  <c r="F408" i="6" s="1"/>
  <c r="F409" i="6" s="1"/>
  <c r="F410" i="6" s="1"/>
  <c r="F411" i="6" s="1"/>
  <c r="F412" i="6" s="1"/>
  <c r="F413" i="6" s="1"/>
  <c r="F414" i="6" s="1"/>
  <c r="F415" i="6" s="1"/>
  <c r="F416" i="6" s="1"/>
  <c r="F417" i="6" s="1"/>
  <c r="H387" i="6"/>
  <c r="H388" i="6" s="1"/>
  <c r="H389" i="6" s="1"/>
  <c r="H390" i="6" s="1"/>
  <c r="H391" i="6" s="1"/>
  <c r="H392" i="6" s="1"/>
  <c r="H393" i="6" s="1"/>
  <c r="H394" i="6" s="1"/>
  <c r="H395" i="6" s="1"/>
  <c r="H396" i="6" s="1"/>
  <c r="H397" i="6" s="1"/>
  <c r="H398" i="6" s="1"/>
  <c r="H399" i="6" s="1"/>
  <c r="H400" i="6" s="1"/>
  <c r="H401" i="6" s="1"/>
  <c r="G387" i="6"/>
  <c r="G388" i="6" s="1"/>
  <c r="G389" i="6" s="1"/>
  <c r="G390" i="6" s="1"/>
  <c r="G391" i="6" s="1"/>
  <c r="G392" i="6" s="1"/>
  <c r="G393" i="6" s="1"/>
  <c r="G394" i="6" s="1"/>
  <c r="G395" i="6" s="1"/>
  <c r="G396" i="6" s="1"/>
  <c r="G397" i="6" s="1"/>
  <c r="G398" i="6" s="1"/>
  <c r="G399" i="6" s="1"/>
  <c r="G400" i="6" s="1"/>
  <c r="G401" i="6" s="1"/>
  <c r="F387" i="6"/>
  <c r="F388" i="6" s="1"/>
  <c r="F389" i="6" s="1"/>
  <c r="F390" i="6" s="1"/>
  <c r="F391" i="6" s="1"/>
  <c r="F392" i="6" s="1"/>
  <c r="F393" i="6" s="1"/>
  <c r="F394" i="6" s="1"/>
  <c r="F395" i="6" s="1"/>
  <c r="F396" i="6" s="1"/>
  <c r="F397" i="6" s="1"/>
  <c r="F398" i="6" s="1"/>
  <c r="F399" i="6" s="1"/>
  <c r="F400" i="6" s="1"/>
  <c r="F401" i="6" s="1"/>
  <c r="H371" i="6"/>
  <c r="H372" i="6" s="1"/>
  <c r="H373" i="6" s="1"/>
  <c r="H374" i="6" s="1"/>
  <c r="H375" i="6" s="1"/>
  <c r="H376" i="6" s="1"/>
  <c r="H377" i="6" s="1"/>
  <c r="H378" i="6" s="1"/>
  <c r="H379" i="6" s="1"/>
  <c r="H380" i="6" s="1"/>
  <c r="H381" i="6" s="1"/>
  <c r="H382" i="6" s="1"/>
  <c r="H383" i="6" s="1"/>
  <c r="H384" i="6" s="1"/>
  <c r="H385" i="6" s="1"/>
  <c r="G371" i="6"/>
  <c r="G372" i="6" s="1"/>
  <c r="G373" i="6" s="1"/>
  <c r="G374" i="6" s="1"/>
  <c r="G375" i="6" s="1"/>
  <c r="G376" i="6" s="1"/>
  <c r="G377" i="6" s="1"/>
  <c r="G378" i="6" s="1"/>
  <c r="G379" i="6" s="1"/>
  <c r="G380" i="6" s="1"/>
  <c r="G381" i="6" s="1"/>
  <c r="G382" i="6" s="1"/>
  <c r="G383" i="6" s="1"/>
  <c r="G384" i="6" s="1"/>
  <c r="G385" i="6" s="1"/>
  <c r="F371" i="6"/>
  <c r="F372" i="6" s="1"/>
  <c r="F373" i="6" s="1"/>
  <c r="F374" i="6" s="1"/>
  <c r="F375" i="6" s="1"/>
  <c r="F376" i="6" s="1"/>
  <c r="F377" i="6" s="1"/>
  <c r="F378" i="6" s="1"/>
  <c r="F379" i="6" s="1"/>
  <c r="F380" i="6" s="1"/>
  <c r="F381" i="6" s="1"/>
  <c r="F382" i="6" s="1"/>
  <c r="F383" i="6" s="1"/>
  <c r="F384" i="6" s="1"/>
  <c r="F385" i="6" s="1"/>
  <c r="H355" i="6"/>
  <c r="H356" i="6" s="1"/>
  <c r="H357" i="6" s="1"/>
  <c r="H358" i="6" s="1"/>
  <c r="H359" i="6" s="1"/>
  <c r="H360" i="6" s="1"/>
  <c r="H361" i="6" s="1"/>
  <c r="H362" i="6" s="1"/>
  <c r="H363" i="6" s="1"/>
  <c r="H364" i="6" s="1"/>
  <c r="H365" i="6" s="1"/>
  <c r="H366" i="6" s="1"/>
  <c r="H367" i="6" s="1"/>
  <c r="H368" i="6" s="1"/>
  <c r="H369" i="6" s="1"/>
  <c r="G355" i="6"/>
  <c r="G356" i="6" s="1"/>
  <c r="G357" i="6" s="1"/>
  <c r="G358" i="6" s="1"/>
  <c r="G359" i="6" s="1"/>
  <c r="G360" i="6" s="1"/>
  <c r="G361" i="6" s="1"/>
  <c r="G362" i="6" s="1"/>
  <c r="G363" i="6" s="1"/>
  <c r="G364" i="6" s="1"/>
  <c r="G365" i="6" s="1"/>
  <c r="G366" i="6" s="1"/>
  <c r="G367" i="6" s="1"/>
  <c r="G368" i="6" s="1"/>
  <c r="G369" i="6" s="1"/>
  <c r="F355" i="6"/>
  <c r="F356" i="6" s="1"/>
  <c r="F357" i="6" s="1"/>
  <c r="F358" i="6" s="1"/>
  <c r="F359" i="6" s="1"/>
  <c r="F360" i="6" s="1"/>
  <c r="F361" i="6" s="1"/>
  <c r="F362" i="6" s="1"/>
  <c r="F363" i="6" s="1"/>
  <c r="F364" i="6" s="1"/>
  <c r="F365" i="6" s="1"/>
  <c r="F366" i="6" s="1"/>
  <c r="F367" i="6" s="1"/>
  <c r="F368" i="6" s="1"/>
  <c r="F369" i="6" s="1"/>
  <c r="H339" i="6"/>
  <c r="H340" i="6" s="1"/>
  <c r="H341" i="6" s="1"/>
  <c r="H342" i="6" s="1"/>
  <c r="H343" i="6" s="1"/>
  <c r="H344" i="6" s="1"/>
  <c r="H345" i="6" s="1"/>
  <c r="H346" i="6" s="1"/>
  <c r="H347" i="6" s="1"/>
  <c r="H348" i="6" s="1"/>
  <c r="H349" i="6" s="1"/>
  <c r="H350" i="6" s="1"/>
  <c r="H351" i="6" s="1"/>
  <c r="H352" i="6" s="1"/>
  <c r="H353" i="6" s="1"/>
  <c r="G339" i="6"/>
  <c r="G340" i="6" s="1"/>
  <c r="G341" i="6" s="1"/>
  <c r="G342" i="6" s="1"/>
  <c r="G343" i="6" s="1"/>
  <c r="G344" i="6" s="1"/>
  <c r="G345" i="6" s="1"/>
  <c r="G346" i="6" s="1"/>
  <c r="G347" i="6" s="1"/>
  <c r="G348" i="6" s="1"/>
  <c r="G349" i="6" s="1"/>
  <c r="G350" i="6" s="1"/>
  <c r="G351" i="6" s="1"/>
  <c r="G352" i="6" s="1"/>
  <c r="G353" i="6" s="1"/>
  <c r="F339" i="6"/>
  <c r="F340" i="6" s="1"/>
  <c r="F341" i="6" s="1"/>
  <c r="F342" i="6" s="1"/>
  <c r="F343" i="6" s="1"/>
  <c r="F344" i="6" s="1"/>
  <c r="F345" i="6" s="1"/>
  <c r="F346" i="6" s="1"/>
  <c r="F347" i="6" s="1"/>
  <c r="F348" i="6" s="1"/>
  <c r="F349" i="6" s="1"/>
  <c r="F350" i="6" s="1"/>
  <c r="F351" i="6" s="1"/>
  <c r="F352" i="6" s="1"/>
  <c r="F353" i="6" s="1"/>
  <c r="H323" i="6"/>
  <c r="H324" i="6" s="1"/>
  <c r="H325" i="6" s="1"/>
  <c r="H326" i="6" s="1"/>
  <c r="H327" i="6" s="1"/>
  <c r="H328" i="6" s="1"/>
  <c r="H329" i="6" s="1"/>
  <c r="H330" i="6" s="1"/>
  <c r="H331" i="6" s="1"/>
  <c r="H332" i="6" s="1"/>
  <c r="H333" i="6" s="1"/>
  <c r="H334" i="6" s="1"/>
  <c r="H335" i="6" s="1"/>
  <c r="H336" i="6" s="1"/>
  <c r="H337" i="6" s="1"/>
  <c r="G323" i="6"/>
  <c r="G324" i="6" s="1"/>
  <c r="G325" i="6" s="1"/>
  <c r="G326" i="6" s="1"/>
  <c r="G327" i="6" s="1"/>
  <c r="G328" i="6" s="1"/>
  <c r="G329" i="6" s="1"/>
  <c r="G330" i="6" s="1"/>
  <c r="G331" i="6" s="1"/>
  <c r="G332" i="6" s="1"/>
  <c r="G333" i="6" s="1"/>
  <c r="G334" i="6" s="1"/>
  <c r="G335" i="6" s="1"/>
  <c r="G336" i="6" s="1"/>
  <c r="G337" i="6" s="1"/>
  <c r="F323" i="6"/>
  <c r="F324" i="6" s="1"/>
  <c r="F325" i="6" s="1"/>
  <c r="F326" i="6" s="1"/>
  <c r="F327" i="6" s="1"/>
  <c r="F328" i="6" s="1"/>
  <c r="F329" i="6" s="1"/>
  <c r="F330" i="6" s="1"/>
  <c r="F331" i="6" s="1"/>
  <c r="F332" i="6" s="1"/>
  <c r="F333" i="6" s="1"/>
  <c r="F334" i="6" s="1"/>
  <c r="F335" i="6" s="1"/>
  <c r="F336" i="6" s="1"/>
  <c r="F337" i="6" s="1"/>
  <c r="H307" i="6"/>
  <c r="H308" i="6" s="1"/>
  <c r="H309" i="6" s="1"/>
  <c r="H310" i="6" s="1"/>
  <c r="H311" i="6" s="1"/>
  <c r="H312" i="6" s="1"/>
  <c r="H313" i="6" s="1"/>
  <c r="H314" i="6" s="1"/>
  <c r="H315" i="6" s="1"/>
  <c r="H316" i="6" s="1"/>
  <c r="H317" i="6" s="1"/>
  <c r="H318" i="6" s="1"/>
  <c r="H319" i="6" s="1"/>
  <c r="H320" i="6" s="1"/>
  <c r="H321" i="6" s="1"/>
  <c r="G307" i="6"/>
  <c r="G308" i="6" s="1"/>
  <c r="G309" i="6" s="1"/>
  <c r="G310" i="6" s="1"/>
  <c r="G311" i="6" s="1"/>
  <c r="G312" i="6" s="1"/>
  <c r="G313" i="6" s="1"/>
  <c r="G314" i="6" s="1"/>
  <c r="G315" i="6" s="1"/>
  <c r="G316" i="6" s="1"/>
  <c r="G317" i="6" s="1"/>
  <c r="G318" i="6" s="1"/>
  <c r="G319" i="6" s="1"/>
  <c r="G320" i="6" s="1"/>
  <c r="G321" i="6" s="1"/>
  <c r="F307" i="6"/>
  <c r="F308" i="6" s="1"/>
  <c r="F309" i="6" s="1"/>
  <c r="F310" i="6" s="1"/>
  <c r="F311" i="6" s="1"/>
  <c r="F312" i="6" s="1"/>
  <c r="F313" i="6" s="1"/>
  <c r="F314" i="6" s="1"/>
  <c r="F315" i="6" s="1"/>
  <c r="F316" i="6" s="1"/>
  <c r="F317" i="6" s="1"/>
  <c r="F318" i="6" s="1"/>
  <c r="F319" i="6" s="1"/>
  <c r="F320" i="6" s="1"/>
  <c r="F321" i="6" s="1"/>
  <c r="H292" i="6"/>
  <c r="H293" i="6" s="1"/>
  <c r="H294" i="6" s="1"/>
  <c r="H295" i="6" s="1"/>
  <c r="H296" i="6" s="1"/>
  <c r="H297" i="6" s="1"/>
  <c r="H298" i="6" s="1"/>
  <c r="H299" i="6" s="1"/>
  <c r="H300" i="6" s="1"/>
  <c r="H301" i="6" s="1"/>
  <c r="H302" i="6" s="1"/>
  <c r="H303" i="6" s="1"/>
  <c r="H304" i="6" s="1"/>
  <c r="H305" i="6" s="1"/>
  <c r="H291" i="6"/>
  <c r="G291" i="6"/>
  <c r="G292" i="6" s="1"/>
  <c r="G293" i="6" s="1"/>
  <c r="G294" i="6" s="1"/>
  <c r="G295" i="6" s="1"/>
  <c r="G296" i="6" s="1"/>
  <c r="G297" i="6" s="1"/>
  <c r="G298" i="6" s="1"/>
  <c r="G299" i="6" s="1"/>
  <c r="G300" i="6" s="1"/>
  <c r="G301" i="6" s="1"/>
  <c r="G302" i="6" s="1"/>
  <c r="G303" i="6" s="1"/>
  <c r="G304" i="6" s="1"/>
  <c r="G305" i="6" s="1"/>
  <c r="F291" i="6"/>
  <c r="F292" i="6" s="1"/>
  <c r="F293" i="6" s="1"/>
  <c r="F294" i="6" s="1"/>
  <c r="F295" i="6" s="1"/>
  <c r="F296" i="6" s="1"/>
  <c r="F297" i="6" s="1"/>
  <c r="F298" i="6" s="1"/>
  <c r="F299" i="6" s="1"/>
  <c r="F300" i="6" s="1"/>
  <c r="F301" i="6" s="1"/>
  <c r="F302" i="6" s="1"/>
  <c r="F303" i="6" s="1"/>
  <c r="F304" i="6" s="1"/>
  <c r="F305" i="6" s="1"/>
  <c r="H275" i="6"/>
  <c r="H276" i="6" s="1"/>
  <c r="H277" i="6" s="1"/>
  <c r="H278" i="6" s="1"/>
  <c r="H279" i="6" s="1"/>
  <c r="H280" i="6" s="1"/>
  <c r="H281" i="6" s="1"/>
  <c r="H282" i="6" s="1"/>
  <c r="H283" i="6" s="1"/>
  <c r="H284" i="6" s="1"/>
  <c r="H285" i="6" s="1"/>
  <c r="H286" i="6" s="1"/>
  <c r="H287" i="6" s="1"/>
  <c r="H288" i="6" s="1"/>
  <c r="H289" i="6" s="1"/>
  <c r="G275" i="6"/>
  <c r="G276" i="6" s="1"/>
  <c r="G277" i="6" s="1"/>
  <c r="G278" i="6" s="1"/>
  <c r="G279" i="6" s="1"/>
  <c r="G280" i="6" s="1"/>
  <c r="G281" i="6" s="1"/>
  <c r="G282" i="6" s="1"/>
  <c r="G283" i="6" s="1"/>
  <c r="G284" i="6" s="1"/>
  <c r="G285" i="6" s="1"/>
  <c r="G286" i="6" s="1"/>
  <c r="G287" i="6" s="1"/>
  <c r="G288" i="6" s="1"/>
  <c r="G289" i="6" s="1"/>
  <c r="F275" i="6"/>
  <c r="F276" i="6" s="1"/>
  <c r="F277" i="6" s="1"/>
  <c r="F278" i="6" s="1"/>
  <c r="F279" i="6" s="1"/>
  <c r="F280" i="6" s="1"/>
  <c r="F281" i="6" s="1"/>
  <c r="F282" i="6" s="1"/>
  <c r="F283" i="6" s="1"/>
  <c r="F284" i="6" s="1"/>
  <c r="F285" i="6" s="1"/>
  <c r="F286" i="6" s="1"/>
  <c r="F287" i="6" s="1"/>
  <c r="F288" i="6" s="1"/>
  <c r="F289" i="6" s="1"/>
  <c r="H259" i="6"/>
  <c r="H260" i="6" s="1"/>
  <c r="H261" i="6" s="1"/>
  <c r="H262" i="6" s="1"/>
  <c r="H263" i="6" s="1"/>
  <c r="H264" i="6" s="1"/>
  <c r="H265" i="6" s="1"/>
  <c r="H266" i="6" s="1"/>
  <c r="H267" i="6" s="1"/>
  <c r="H268" i="6" s="1"/>
  <c r="H269" i="6" s="1"/>
  <c r="H270" i="6" s="1"/>
  <c r="H271" i="6" s="1"/>
  <c r="H272" i="6" s="1"/>
  <c r="H273" i="6" s="1"/>
  <c r="G259" i="6"/>
  <c r="G260" i="6" s="1"/>
  <c r="G261" i="6" s="1"/>
  <c r="G262" i="6" s="1"/>
  <c r="G263" i="6" s="1"/>
  <c r="G264" i="6" s="1"/>
  <c r="G265" i="6" s="1"/>
  <c r="G266" i="6" s="1"/>
  <c r="G267" i="6" s="1"/>
  <c r="G268" i="6" s="1"/>
  <c r="G269" i="6" s="1"/>
  <c r="G270" i="6" s="1"/>
  <c r="G271" i="6" s="1"/>
  <c r="G272" i="6" s="1"/>
  <c r="G273" i="6" s="1"/>
  <c r="F259" i="6"/>
  <c r="F260" i="6" s="1"/>
  <c r="F261" i="6" s="1"/>
  <c r="F262" i="6" s="1"/>
  <c r="F263" i="6" s="1"/>
  <c r="F264" i="6" s="1"/>
  <c r="F265" i="6" s="1"/>
  <c r="F266" i="6" s="1"/>
  <c r="F267" i="6" s="1"/>
  <c r="F268" i="6" s="1"/>
  <c r="F269" i="6" s="1"/>
  <c r="F270" i="6" s="1"/>
  <c r="F271" i="6" s="1"/>
  <c r="F272" i="6" s="1"/>
  <c r="F273" i="6" s="1"/>
  <c r="H243" i="6"/>
  <c r="H244" i="6" s="1"/>
  <c r="H245" i="6" s="1"/>
  <c r="H246" i="6" s="1"/>
  <c r="H247" i="6" s="1"/>
  <c r="H248" i="6" s="1"/>
  <c r="H249" i="6" s="1"/>
  <c r="H250" i="6" s="1"/>
  <c r="H251" i="6" s="1"/>
  <c r="H252" i="6" s="1"/>
  <c r="H253" i="6" s="1"/>
  <c r="H254" i="6" s="1"/>
  <c r="H255" i="6" s="1"/>
  <c r="H256" i="6" s="1"/>
  <c r="H257" i="6" s="1"/>
  <c r="G243" i="6"/>
  <c r="G244" i="6" s="1"/>
  <c r="G245" i="6" s="1"/>
  <c r="G246" i="6" s="1"/>
  <c r="G247" i="6" s="1"/>
  <c r="G248" i="6" s="1"/>
  <c r="G249" i="6" s="1"/>
  <c r="G250" i="6" s="1"/>
  <c r="G251" i="6" s="1"/>
  <c r="G252" i="6" s="1"/>
  <c r="G253" i="6" s="1"/>
  <c r="G254" i="6" s="1"/>
  <c r="G255" i="6" s="1"/>
  <c r="G256" i="6" s="1"/>
  <c r="G257" i="6" s="1"/>
  <c r="F243" i="6"/>
  <c r="F244" i="6" s="1"/>
  <c r="F245" i="6" s="1"/>
  <c r="F246" i="6" s="1"/>
  <c r="F247" i="6" s="1"/>
  <c r="F248" i="6" s="1"/>
  <c r="F249" i="6" s="1"/>
  <c r="F250" i="6" s="1"/>
  <c r="F251" i="6" s="1"/>
  <c r="F252" i="6" s="1"/>
  <c r="F253" i="6" s="1"/>
  <c r="F254" i="6" s="1"/>
  <c r="F255" i="6" s="1"/>
  <c r="F256" i="6" s="1"/>
  <c r="F257" i="6" s="1"/>
  <c r="H227" i="6"/>
  <c r="H228" i="6" s="1"/>
  <c r="H229" i="6" s="1"/>
  <c r="H230" i="6" s="1"/>
  <c r="H231" i="6" s="1"/>
  <c r="H232" i="6" s="1"/>
  <c r="H233" i="6" s="1"/>
  <c r="H234" i="6" s="1"/>
  <c r="H235" i="6" s="1"/>
  <c r="H236" i="6" s="1"/>
  <c r="H237" i="6" s="1"/>
  <c r="H238" i="6" s="1"/>
  <c r="H239" i="6" s="1"/>
  <c r="H240" i="6" s="1"/>
  <c r="H241" i="6" s="1"/>
  <c r="G227" i="6"/>
  <c r="G228" i="6" s="1"/>
  <c r="G229" i="6" s="1"/>
  <c r="G230" i="6" s="1"/>
  <c r="G231" i="6" s="1"/>
  <c r="G232" i="6" s="1"/>
  <c r="G233" i="6" s="1"/>
  <c r="G234" i="6" s="1"/>
  <c r="G235" i="6" s="1"/>
  <c r="G236" i="6" s="1"/>
  <c r="G237" i="6" s="1"/>
  <c r="G238" i="6" s="1"/>
  <c r="G239" i="6" s="1"/>
  <c r="G240" i="6" s="1"/>
  <c r="G241" i="6" s="1"/>
  <c r="F227" i="6"/>
  <c r="F228" i="6" s="1"/>
  <c r="F229" i="6" s="1"/>
  <c r="F230" i="6" s="1"/>
  <c r="F231" i="6" s="1"/>
  <c r="F232" i="6" s="1"/>
  <c r="F233" i="6" s="1"/>
  <c r="F234" i="6" s="1"/>
  <c r="F235" i="6" s="1"/>
  <c r="F236" i="6" s="1"/>
  <c r="F237" i="6" s="1"/>
  <c r="F238" i="6" s="1"/>
  <c r="F239" i="6" s="1"/>
  <c r="F240" i="6" s="1"/>
  <c r="F241" i="6" s="1"/>
  <c r="H211" i="6"/>
  <c r="H212" i="6" s="1"/>
  <c r="H213" i="6" s="1"/>
  <c r="H214" i="6" s="1"/>
  <c r="H215" i="6" s="1"/>
  <c r="H216" i="6" s="1"/>
  <c r="H217" i="6" s="1"/>
  <c r="H218" i="6" s="1"/>
  <c r="H219" i="6" s="1"/>
  <c r="H220" i="6" s="1"/>
  <c r="H221" i="6" s="1"/>
  <c r="H222" i="6" s="1"/>
  <c r="H223" i="6" s="1"/>
  <c r="H224" i="6" s="1"/>
  <c r="H225" i="6" s="1"/>
  <c r="G211" i="6"/>
  <c r="G212" i="6" s="1"/>
  <c r="G213" i="6" s="1"/>
  <c r="G214" i="6" s="1"/>
  <c r="G215" i="6" s="1"/>
  <c r="G216" i="6" s="1"/>
  <c r="G217" i="6" s="1"/>
  <c r="G218" i="6" s="1"/>
  <c r="G219" i="6" s="1"/>
  <c r="G220" i="6" s="1"/>
  <c r="G221" i="6" s="1"/>
  <c r="G222" i="6" s="1"/>
  <c r="G223" i="6" s="1"/>
  <c r="G224" i="6" s="1"/>
  <c r="G225" i="6" s="1"/>
  <c r="F211" i="6"/>
  <c r="F212" i="6" s="1"/>
  <c r="F213" i="6" s="1"/>
  <c r="F214" i="6" s="1"/>
  <c r="F215" i="6" s="1"/>
  <c r="F216" i="6" s="1"/>
  <c r="F217" i="6" s="1"/>
  <c r="F218" i="6" s="1"/>
  <c r="F219" i="6" s="1"/>
  <c r="F220" i="6" s="1"/>
  <c r="F221" i="6" s="1"/>
  <c r="F222" i="6" s="1"/>
  <c r="F223" i="6" s="1"/>
  <c r="F224" i="6" s="1"/>
  <c r="F225" i="6" s="1"/>
  <c r="H195" i="6"/>
  <c r="H196" i="6" s="1"/>
  <c r="H197" i="6" s="1"/>
  <c r="H198" i="6" s="1"/>
  <c r="H199" i="6" s="1"/>
  <c r="H200" i="6" s="1"/>
  <c r="H201" i="6" s="1"/>
  <c r="H202" i="6" s="1"/>
  <c r="H203" i="6" s="1"/>
  <c r="H204" i="6" s="1"/>
  <c r="H205" i="6" s="1"/>
  <c r="H206" i="6" s="1"/>
  <c r="H207" i="6" s="1"/>
  <c r="H208" i="6" s="1"/>
  <c r="H209" i="6" s="1"/>
  <c r="G195" i="6"/>
  <c r="G196" i="6" s="1"/>
  <c r="G197" i="6" s="1"/>
  <c r="G198" i="6" s="1"/>
  <c r="G199" i="6" s="1"/>
  <c r="G200" i="6" s="1"/>
  <c r="G201" i="6" s="1"/>
  <c r="G202" i="6" s="1"/>
  <c r="G203" i="6" s="1"/>
  <c r="G204" i="6" s="1"/>
  <c r="G205" i="6" s="1"/>
  <c r="G206" i="6" s="1"/>
  <c r="G207" i="6" s="1"/>
  <c r="G208" i="6" s="1"/>
  <c r="G209" i="6" s="1"/>
  <c r="F195" i="6"/>
  <c r="F196" i="6" s="1"/>
  <c r="F197" i="6" s="1"/>
  <c r="F198" i="6" s="1"/>
  <c r="F199" i="6" s="1"/>
  <c r="F200" i="6" s="1"/>
  <c r="F201" i="6" s="1"/>
  <c r="F202" i="6" s="1"/>
  <c r="F203" i="6" s="1"/>
  <c r="F204" i="6" s="1"/>
  <c r="F205" i="6" s="1"/>
  <c r="F206" i="6" s="1"/>
  <c r="F207" i="6" s="1"/>
  <c r="F208" i="6" s="1"/>
  <c r="F209" i="6" s="1"/>
  <c r="H179" i="6"/>
  <c r="H180" i="6" s="1"/>
  <c r="H181" i="6" s="1"/>
  <c r="H182" i="6" s="1"/>
  <c r="H183" i="6" s="1"/>
  <c r="H184" i="6" s="1"/>
  <c r="H185" i="6" s="1"/>
  <c r="H186" i="6" s="1"/>
  <c r="H187" i="6" s="1"/>
  <c r="H188" i="6" s="1"/>
  <c r="H189" i="6" s="1"/>
  <c r="H190" i="6" s="1"/>
  <c r="H191" i="6" s="1"/>
  <c r="H192" i="6" s="1"/>
  <c r="H193" i="6" s="1"/>
  <c r="G179" i="6"/>
  <c r="G180" i="6" s="1"/>
  <c r="G181" i="6" s="1"/>
  <c r="G182" i="6" s="1"/>
  <c r="G183" i="6" s="1"/>
  <c r="G184" i="6" s="1"/>
  <c r="G185" i="6" s="1"/>
  <c r="G186" i="6" s="1"/>
  <c r="G187" i="6" s="1"/>
  <c r="G188" i="6" s="1"/>
  <c r="G189" i="6" s="1"/>
  <c r="G190" i="6" s="1"/>
  <c r="G191" i="6" s="1"/>
  <c r="G192" i="6" s="1"/>
  <c r="G193" i="6" s="1"/>
  <c r="F179" i="6"/>
  <c r="F180" i="6" s="1"/>
  <c r="F181" i="6" s="1"/>
  <c r="F182" i="6" s="1"/>
  <c r="F183" i="6" s="1"/>
  <c r="F184" i="6" s="1"/>
  <c r="F185" i="6" s="1"/>
  <c r="F186" i="6" s="1"/>
  <c r="F187" i="6" s="1"/>
  <c r="F188" i="6" s="1"/>
  <c r="F189" i="6" s="1"/>
  <c r="F190" i="6" s="1"/>
  <c r="F191" i="6" s="1"/>
  <c r="F192" i="6" s="1"/>
  <c r="F193" i="6" s="1"/>
  <c r="H163" i="6"/>
  <c r="H164" i="6" s="1"/>
  <c r="H165" i="6" s="1"/>
  <c r="H166" i="6" s="1"/>
  <c r="H167" i="6" s="1"/>
  <c r="H168" i="6" s="1"/>
  <c r="H169" i="6" s="1"/>
  <c r="H170" i="6" s="1"/>
  <c r="H171" i="6" s="1"/>
  <c r="H172" i="6" s="1"/>
  <c r="H173" i="6" s="1"/>
  <c r="H174" i="6" s="1"/>
  <c r="H175" i="6" s="1"/>
  <c r="H176" i="6" s="1"/>
  <c r="H177" i="6" s="1"/>
  <c r="G163" i="6"/>
  <c r="G164" i="6" s="1"/>
  <c r="G165" i="6" s="1"/>
  <c r="G166" i="6" s="1"/>
  <c r="G167" i="6" s="1"/>
  <c r="G168" i="6" s="1"/>
  <c r="G169" i="6" s="1"/>
  <c r="G170" i="6" s="1"/>
  <c r="G171" i="6" s="1"/>
  <c r="G172" i="6" s="1"/>
  <c r="G173" i="6" s="1"/>
  <c r="G174" i="6" s="1"/>
  <c r="G175" i="6" s="1"/>
  <c r="G176" i="6" s="1"/>
  <c r="G177" i="6" s="1"/>
  <c r="F163" i="6"/>
  <c r="F164" i="6" s="1"/>
  <c r="F165" i="6" s="1"/>
  <c r="F166" i="6" s="1"/>
  <c r="F167" i="6" s="1"/>
  <c r="F168" i="6" s="1"/>
  <c r="F169" i="6" s="1"/>
  <c r="F170" i="6" s="1"/>
  <c r="F171" i="6" s="1"/>
  <c r="F172" i="6" s="1"/>
  <c r="F173" i="6" s="1"/>
  <c r="F174" i="6" s="1"/>
  <c r="F175" i="6" s="1"/>
  <c r="F176" i="6" s="1"/>
  <c r="F177" i="6" s="1"/>
  <c r="H147" i="6"/>
  <c r="H148" i="6" s="1"/>
  <c r="H149" i="6" s="1"/>
  <c r="H150" i="6" s="1"/>
  <c r="H151" i="6" s="1"/>
  <c r="H152" i="6" s="1"/>
  <c r="H153" i="6" s="1"/>
  <c r="H154" i="6" s="1"/>
  <c r="H155" i="6" s="1"/>
  <c r="H156" i="6" s="1"/>
  <c r="H157" i="6" s="1"/>
  <c r="H158" i="6" s="1"/>
  <c r="H159" i="6" s="1"/>
  <c r="H160" i="6" s="1"/>
  <c r="H161" i="6" s="1"/>
  <c r="G147" i="6"/>
  <c r="G148" i="6" s="1"/>
  <c r="G149" i="6" s="1"/>
  <c r="G150" i="6" s="1"/>
  <c r="G151" i="6" s="1"/>
  <c r="G152" i="6" s="1"/>
  <c r="G153" i="6" s="1"/>
  <c r="G154" i="6" s="1"/>
  <c r="G155" i="6" s="1"/>
  <c r="G156" i="6" s="1"/>
  <c r="G157" i="6" s="1"/>
  <c r="G158" i="6" s="1"/>
  <c r="G159" i="6" s="1"/>
  <c r="G160" i="6" s="1"/>
  <c r="G161" i="6" s="1"/>
  <c r="F147" i="6"/>
  <c r="F148" i="6" s="1"/>
  <c r="F149" i="6" s="1"/>
  <c r="F150" i="6" s="1"/>
  <c r="F151" i="6" s="1"/>
  <c r="F152" i="6" s="1"/>
  <c r="F153" i="6" s="1"/>
  <c r="F154" i="6" s="1"/>
  <c r="F155" i="6" s="1"/>
  <c r="F156" i="6" s="1"/>
  <c r="F157" i="6" s="1"/>
  <c r="F158" i="6" s="1"/>
  <c r="F159" i="6" s="1"/>
  <c r="F160" i="6" s="1"/>
  <c r="F161" i="6" s="1"/>
  <c r="H131" i="6"/>
  <c r="H132" i="6" s="1"/>
  <c r="H133" i="6" s="1"/>
  <c r="H134" i="6" s="1"/>
  <c r="H135" i="6" s="1"/>
  <c r="H136" i="6" s="1"/>
  <c r="H137" i="6" s="1"/>
  <c r="H138" i="6" s="1"/>
  <c r="H139" i="6" s="1"/>
  <c r="H140" i="6" s="1"/>
  <c r="H141" i="6" s="1"/>
  <c r="H142" i="6" s="1"/>
  <c r="H143" i="6" s="1"/>
  <c r="H144" i="6" s="1"/>
  <c r="H145" i="6" s="1"/>
  <c r="G131" i="6"/>
  <c r="G132" i="6" s="1"/>
  <c r="G133" i="6" s="1"/>
  <c r="G134" i="6" s="1"/>
  <c r="G135" i="6" s="1"/>
  <c r="G136" i="6" s="1"/>
  <c r="G137" i="6" s="1"/>
  <c r="G138" i="6" s="1"/>
  <c r="G139" i="6" s="1"/>
  <c r="G140" i="6" s="1"/>
  <c r="G141" i="6" s="1"/>
  <c r="G142" i="6" s="1"/>
  <c r="G143" i="6" s="1"/>
  <c r="G144" i="6" s="1"/>
  <c r="G145" i="6" s="1"/>
  <c r="F131" i="6"/>
  <c r="F132" i="6" s="1"/>
  <c r="F133" i="6" s="1"/>
  <c r="F134" i="6" s="1"/>
  <c r="F135" i="6" s="1"/>
  <c r="F136" i="6" s="1"/>
  <c r="F137" i="6" s="1"/>
  <c r="F138" i="6" s="1"/>
  <c r="F139" i="6" s="1"/>
  <c r="F140" i="6" s="1"/>
  <c r="F141" i="6" s="1"/>
  <c r="F142" i="6" s="1"/>
  <c r="F143" i="6" s="1"/>
  <c r="F144" i="6" s="1"/>
  <c r="F145" i="6" s="1"/>
  <c r="H115" i="6"/>
  <c r="H116" i="6" s="1"/>
  <c r="H117" i="6" s="1"/>
  <c r="H118" i="6" s="1"/>
  <c r="H119" i="6" s="1"/>
  <c r="H120" i="6" s="1"/>
  <c r="H121" i="6" s="1"/>
  <c r="H122" i="6" s="1"/>
  <c r="H123" i="6" s="1"/>
  <c r="H124" i="6" s="1"/>
  <c r="H125" i="6" s="1"/>
  <c r="H126" i="6" s="1"/>
  <c r="H127" i="6" s="1"/>
  <c r="H128" i="6" s="1"/>
  <c r="H129" i="6" s="1"/>
  <c r="G115" i="6"/>
  <c r="G116" i="6" s="1"/>
  <c r="G117" i="6" s="1"/>
  <c r="G118" i="6" s="1"/>
  <c r="G119" i="6" s="1"/>
  <c r="G120" i="6" s="1"/>
  <c r="G121" i="6" s="1"/>
  <c r="G122" i="6" s="1"/>
  <c r="G123" i="6" s="1"/>
  <c r="G124" i="6" s="1"/>
  <c r="G125" i="6" s="1"/>
  <c r="G126" i="6" s="1"/>
  <c r="G127" i="6" s="1"/>
  <c r="G128" i="6" s="1"/>
  <c r="G129" i="6" s="1"/>
  <c r="F115" i="6"/>
  <c r="F116" i="6" s="1"/>
  <c r="F117" i="6" s="1"/>
  <c r="F118" i="6" s="1"/>
  <c r="F119" i="6" s="1"/>
  <c r="F120" i="6" s="1"/>
  <c r="F121" i="6" s="1"/>
  <c r="F122" i="6" s="1"/>
  <c r="F123" i="6" s="1"/>
  <c r="F124" i="6" s="1"/>
  <c r="F125" i="6" s="1"/>
  <c r="F126" i="6" s="1"/>
  <c r="F127" i="6" s="1"/>
  <c r="F128" i="6" s="1"/>
  <c r="F129" i="6" s="1"/>
  <c r="H100" i="6"/>
  <c r="H101" i="6" s="1"/>
  <c r="H102" i="6" s="1"/>
  <c r="H103" i="6" s="1"/>
  <c r="H104" i="6" s="1"/>
  <c r="H105" i="6" s="1"/>
  <c r="H106" i="6" s="1"/>
  <c r="H107" i="6" s="1"/>
  <c r="H108" i="6" s="1"/>
  <c r="H109" i="6" s="1"/>
  <c r="H110" i="6" s="1"/>
  <c r="H111" i="6" s="1"/>
  <c r="H112" i="6" s="1"/>
  <c r="H113" i="6" s="1"/>
  <c r="H99" i="6"/>
  <c r="G99" i="6"/>
  <c r="G100" i="6" s="1"/>
  <c r="G101" i="6" s="1"/>
  <c r="G102" i="6" s="1"/>
  <c r="G103" i="6" s="1"/>
  <c r="G104" i="6" s="1"/>
  <c r="G105" i="6" s="1"/>
  <c r="G106" i="6" s="1"/>
  <c r="G107" i="6" s="1"/>
  <c r="G108" i="6" s="1"/>
  <c r="G109" i="6" s="1"/>
  <c r="G110" i="6" s="1"/>
  <c r="G111" i="6" s="1"/>
  <c r="G112" i="6" s="1"/>
  <c r="G113" i="6" s="1"/>
  <c r="F99" i="6"/>
  <c r="F100" i="6" s="1"/>
  <c r="F101" i="6" s="1"/>
  <c r="F102" i="6" s="1"/>
  <c r="F103" i="6" s="1"/>
  <c r="F104" i="6" s="1"/>
  <c r="F105" i="6" s="1"/>
  <c r="F106" i="6" s="1"/>
  <c r="F107" i="6" s="1"/>
  <c r="F108" i="6" s="1"/>
  <c r="F109" i="6" s="1"/>
  <c r="F110" i="6" s="1"/>
  <c r="F111" i="6" s="1"/>
  <c r="F112" i="6" s="1"/>
  <c r="F113" i="6" s="1"/>
  <c r="H83" i="6"/>
  <c r="H84" i="6" s="1"/>
  <c r="H85" i="6" s="1"/>
  <c r="H86" i="6" s="1"/>
  <c r="H87" i="6" s="1"/>
  <c r="H88" i="6" s="1"/>
  <c r="H89" i="6" s="1"/>
  <c r="H90" i="6" s="1"/>
  <c r="H91" i="6" s="1"/>
  <c r="H92" i="6" s="1"/>
  <c r="H93" i="6" s="1"/>
  <c r="H94" i="6" s="1"/>
  <c r="H95" i="6" s="1"/>
  <c r="H96" i="6" s="1"/>
  <c r="H97" i="6" s="1"/>
  <c r="G83" i="6"/>
  <c r="G84" i="6" s="1"/>
  <c r="G85" i="6" s="1"/>
  <c r="G86" i="6" s="1"/>
  <c r="G87" i="6" s="1"/>
  <c r="G88" i="6" s="1"/>
  <c r="G89" i="6" s="1"/>
  <c r="G90" i="6" s="1"/>
  <c r="G91" i="6" s="1"/>
  <c r="G92" i="6" s="1"/>
  <c r="G93" i="6" s="1"/>
  <c r="G94" i="6" s="1"/>
  <c r="G95" i="6" s="1"/>
  <c r="G96" i="6" s="1"/>
  <c r="G97" i="6" s="1"/>
  <c r="F83" i="6"/>
  <c r="F84" i="6" s="1"/>
  <c r="F85" i="6" s="1"/>
  <c r="F86" i="6" s="1"/>
  <c r="F87" i="6" s="1"/>
  <c r="F88" i="6" s="1"/>
  <c r="F89" i="6" s="1"/>
  <c r="F90" i="6" s="1"/>
  <c r="F91" i="6" s="1"/>
  <c r="F92" i="6" s="1"/>
  <c r="F93" i="6" s="1"/>
  <c r="F94" i="6" s="1"/>
  <c r="F95" i="6" s="1"/>
  <c r="F96" i="6" s="1"/>
  <c r="F97" i="6" s="1"/>
  <c r="H67" i="6"/>
  <c r="H68" i="6" s="1"/>
  <c r="H69" i="6" s="1"/>
  <c r="H70" i="6" s="1"/>
  <c r="H71" i="6" s="1"/>
  <c r="H72" i="6" s="1"/>
  <c r="H73" i="6" s="1"/>
  <c r="H74" i="6" s="1"/>
  <c r="H75" i="6" s="1"/>
  <c r="H76" i="6" s="1"/>
  <c r="H77" i="6" s="1"/>
  <c r="H78" i="6" s="1"/>
  <c r="H79" i="6" s="1"/>
  <c r="H80" i="6" s="1"/>
  <c r="H81" i="6" s="1"/>
  <c r="G67" i="6"/>
  <c r="G68" i="6" s="1"/>
  <c r="G69" i="6" s="1"/>
  <c r="G70" i="6" s="1"/>
  <c r="G71" i="6" s="1"/>
  <c r="G72" i="6" s="1"/>
  <c r="G73" i="6" s="1"/>
  <c r="G74" i="6" s="1"/>
  <c r="G75" i="6" s="1"/>
  <c r="G76" i="6" s="1"/>
  <c r="G77" i="6" s="1"/>
  <c r="G78" i="6" s="1"/>
  <c r="G79" i="6" s="1"/>
  <c r="G80" i="6" s="1"/>
  <c r="G81" i="6" s="1"/>
  <c r="F67" i="6"/>
  <c r="F68" i="6" s="1"/>
  <c r="F69" i="6" s="1"/>
  <c r="F70" i="6" s="1"/>
  <c r="F71" i="6" s="1"/>
  <c r="F72" i="6" s="1"/>
  <c r="F73" i="6" s="1"/>
  <c r="F74" i="6" s="1"/>
  <c r="F75" i="6" s="1"/>
  <c r="F76" i="6" s="1"/>
  <c r="F77" i="6" s="1"/>
  <c r="F78" i="6" s="1"/>
  <c r="F79" i="6" s="1"/>
  <c r="F80" i="6" s="1"/>
  <c r="F81" i="6" s="1"/>
  <c r="G52" i="6"/>
  <c r="G53" i="6" s="1"/>
  <c r="G54" i="6" s="1"/>
  <c r="G55" i="6" s="1"/>
  <c r="G56" i="6" s="1"/>
  <c r="G57" i="6" s="1"/>
  <c r="G58" i="6" s="1"/>
  <c r="G59" i="6" s="1"/>
  <c r="G60" i="6" s="1"/>
  <c r="G61" i="6" s="1"/>
  <c r="G62" i="6" s="1"/>
  <c r="G63" i="6" s="1"/>
  <c r="G64" i="6" s="1"/>
  <c r="G65" i="6" s="1"/>
  <c r="H51" i="6"/>
  <c r="H52" i="6" s="1"/>
  <c r="H53" i="6" s="1"/>
  <c r="H54" i="6" s="1"/>
  <c r="H55" i="6" s="1"/>
  <c r="H56" i="6" s="1"/>
  <c r="H57" i="6" s="1"/>
  <c r="H58" i="6" s="1"/>
  <c r="H59" i="6" s="1"/>
  <c r="H60" i="6" s="1"/>
  <c r="H61" i="6" s="1"/>
  <c r="H62" i="6" s="1"/>
  <c r="H63" i="6" s="1"/>
  <c r="H64" i="6" s="1"/>
  <c r="H65" i="6" s="1"/>
  <c r="G51" i="6"/>
  <c r="F51" i="6"/>
  <c r="F52" i="6" s="1"/>
  <c r="F53" i="6" s="1"/>
  <c r="F54" i="6" s="1"/>
  <c r="F55" i="6" s="1"/>
  <c r="F56" i="6" s="1"/>
  <c r="F57" i="6" s="1"/>
  <c r="F58" i="6" s="1"/>
  <c r="F59" i="6" s="1"/>
  <c r="F60" i="6" s="1"/>
  <c r="F61" i="6" s="1"/>
  <c r="F62" i="6" s="1"/>
  <c r="F63" i="6" s="1"/>
  <c r="F64" i="6" s="1"/>
  <c r="F65" i="6" s="1"/>
  <c r="H35" i="6"/>
  <c r="H36" i="6" s="1"/>
  <c r="H37" i="6" s="1"/>
  <c r="H38" i="6" s="1"/>
  <c r="H39" i="6" s="1"/>
  <c r="H40" i="6" s="1"/>
  <c r="H41" i="6" s="1"/>
  <c r="H42" i="6" s="1"/>
  <c r="H43" i="6" s="1"/>
  <c r="H44" i="6" s="1"/>
  <c r="H45" i="6" s="1"/>
  <c r="H46" i="6" s="1"/>
  <c r="H47" i="6" s="1"/>
  <c r="H48" i="6" s="1"/>
  <c r="H49" i="6" s="1"/>
  <c r="G35" i="6"/>
  <c r="G36" i="6" s="1"/>
  <c r="G37" i="6" s="1"/>
  <c r="G38" i="6" s="1"/>
  <c r="G39" i="6" s="1"/>
  <c r="G40" i="6" s="1"/>
  <c r="G41" i="6" s="1"/>
  <c r="G42" i="6" s="1"/>
  <c r="G43" i="6" s="1"/>
  <c r="G44" i="6" s="1"/>
  <c r="G45" i="6" s="1"/>
  <c r="G46" i="6" s="1"/>
  <c r="G47" i="6" s="1"/>
  <c r="G48" i="6" s="1"/>
  <c r="G49" i="6" s="1"/>
  <c r="F35" i="6"/>
  <c r="F36" i="6" s="1"/>
  <c r="F37" i="6" s="1"/>
  <c r="F38" i="6" s="1"/>
  <c r="F39" i="6" s="1"/>
  <c r="F40" i="6" s="1"/>
  <c r="F41" i="6" s="1"/>
  <c r="F42" i="6" s="1"/>
  <c r="F43" i="6" s="1"/>
  <c r="F44" i="6" s="1"/>
  <c r="F45" i="6" s="1"/>
  <c r="F46" i="6" s="1"/>
  <c r="F47" i="6" s="1"/>
  <c r="F48" i="6" s="1"/>
  <c r="F49" i="6" s="1"/>
  <c r="G19" i="6"/>
  <c r="G20" i="6" s="1"/>
  <c r="G21" i="6" s="1"/>
  <c r="G22" i="6" s="1"/>
  <c r="G23" i="6" s="1"/>
  <c r="G24" i="6" s="1"/>
  <c r="G25" i="6" s="1"/>
  <c r="G26" i="6" s="1"/>
  <c r="G27" i="6" s="1"/>
  <c r="G28" i="6" s="1"/>
  <c r="G29" i="6" s="1"/>
  <c r="G30" i="6" s="1"/>
  <c r="G31" i="6" s="1"/>
  <c r="G32" i="6" s="1"/>
  <c r="G33" i="6" s="1"/>
  <c r="H19" i="6"/>
  <c r="H20" i="6" s="1"/>
  <c r="H21" i="6" s="1"/>
  <c r="H22" i="6" s="1"/>
  <c r="H23" i="6" s="1"/>
  <c r="H24" i="6" s="1"/>
  <c r="H25" i="6" s="1"/>
  <c r="H26" i="6" s="1"/>
  <c r="H27" i="6" s="1"/>
  <c r="H28" i="6" s="1"/>
  <c r="H29" i="6" s="1"/>
  <c r="H30" i="6" s="1"/>
  <c r="H31" i="6" s="1"/>
  <c r="H32" i="6" s="1"/>
  <c r="H33" i="6" s="1"/>
  <c r="F19" i="6"/>
  <c r="F20" i="6" s="1"/>
  <c r="F21" i="6" s="1"/>
  <c r="F22" i="6" s="1"/>
  <c r="F23" i="6" s="1"/>
  <c r="F24" i="6" s="1"/>
  <c r="F25" i="6" s="1"/>
  <c r="F26" i="6" s="1"/>
  <c r="F27" i="6" s="1"/>
  <c r="F28" i="6" s="1"/>
  <c r="F29" i="6" s="1"/>
  <c r="F30" i="6" s="1"/>
  <c r="F31" i="6" s="1"/>
  <c r="F32" i="6" s="1"/>
  <c r="F33" i="6" s="1"/>
  <c r="F8" i="4"/>
  <c r="E24" i="4"/>
  <c r="F24" i="4"/>
  <c r="G24" i="4"/>
  <c r="H24" i="4"/>
  <c r="I24" i="4"/>
  <c r="D24" i="4"/>
  <c r="M52" i="9"/>
  <c r="M51" i="9"/>
  <c r="M50" i="9"/>
  <c r="M49" i="9"/>
  <c r="M48" i="9"/>
  <c r="M47" i="9"/>
  <c r="M46" i="9"/>
  <c r="M45" i="9"/>
  <c r="M44" i="9"/>
  <c r="M43" i="9"/>
  <c r="M42" i="9"/>
  <c r="M41" i="9"/>
  <c r="M40" i="9"/>
  <c r="M38" i="9"/>
  <c r="M37" i="9"/>
  <c r="M36" i="9"/>
  <c r="M35" i="9"/>
  <c r="M34" i="9"/>
  <c r="M33" i="9"/>
  <c r="M32" i="9"/>
  <c r="M31" i="9"/>
  <c r="M30" i="9"/>
  <c r="M29" i="9"/>
  <c r="M28" i="9"/>
  <c r="M27" i="9"/>
  <c r="M26" i="9"/>
  <c r="M25" i="9"/>
  <c r="M23" i="9"/>
  <c r="M22" i="9"/>
  <c r="M21" i="9"/>
  <c r="M20" i="9"/>
  <c r="M19" i="9"/>
  <c r="M18" i="9"/>
  <c r="M17" i="9"/>
  <c r="M16" i="9"/>
  <c r="M15" i="9"/>
  <c r="M14" i="9"/>
  <c r="M13" i="9"/>
  <c r="M12" i="9"/>
  <c r="M11" i="9"/>
  <c r="M10" i="9"/>
  <c r="M9" i="9"/>
  <c r="M8" i="9"/>
  <c r="M7" i="9"/>
  <c r="M6" i="9"/>
  <c r="M5" i="9"/>
  <c r="M4" i="9"/>
  <c r="M3" i="9"/>
  <c r="M2" i="9"/>
  <c r="I21" i="4"/>
  <c r="M39" i="9"/>
  <c r="M24" i="9"/>
  <c r="G20" i="4" l="1"/>
  <c r="I20" i="4"/>
  <c r="J102" i="14"/>
  <c r="E20" i="4" s="1"/>
  <c r="H11" i="8" a="1"/>
  <c r="H11" i="8" s="1"/>
  <c r="I14" i="4" s="1"/>
  <c r="D14" i="4" s="1"/>
  <c r="H9" i="8" a="1"/>
  <c r="H9" i="8" s="1"/>
  <c r="H8" i="8" a="1"/>
  <c r="H8" i="8" s="1"/>
  <c r="H6" i="8" a="1"/>
  <c r="H6" i="8" s="1"/>
  <c r="H5" i="8" a="1"/>
  <c r="H5" i="8" s="1"/>
  <c r="H4" i="8" a="1"/>
  <c r="H4" i="8" s="1"/>
  <c r="I4" i="4" s="1"/>
  <c r="D4" i="4" s="1"/>
  <c r="H3" i="8" a="1"/>
  <c r="H3" i="8" s="1"/>
  <c r="H2" i="8" a="1"/>
  <c r="H2" i="8" s="1"/>
  <c r="E17" i="4"/>
  <c r="D17" i="4" s="1"/>
  <c r="I17" i="6" a="1"/>
  <c r="I17" i="6" s="1"/>
  <c r="I7" i="6" a="1"/>
  <c r="I7" i="6" s="1"/>
  <c r="G18" i="4" s="1"/>
  <c r="D18" i="4" s="1"/>
  <c r="I16" i="6" a="1"/>
  <c r="I16" i="6" s="1"/>
  <c r="I6" i="6" a="1"/>
  <c r="I6" i="6" s="1"/>
  <c r="I15" i="6" a="1"/>
  <c r="I15" i="6" s="1"/>
  <c r="I4" i="6" a="1"/>
  <c r="I4" i="6" s="1"/>
  <c r="I13" i="6" a="1"/>
  <c r="I13" i="6" s="1"/>
  <c r="I3" i="6" a="1"/>
  <c r="I3" i="6" s="1"/>
  <c r="I12" i="6" a="1"/>
  <c r="I12" i="6" s="1"/>
  <c r="I2" i="6" a="1"/>
  <c r="I2" i="6" s="1"/>
  <c r="G5" i="4" s="1"/>
  <c r="I11" i="6" a="1"/>
  <c r="I11" i="6" s="1"/>
  <c r="I10" i="6" a="1"/>
  <c r="I10" i="6" s="1"/>
  <c r="I8" i="6" a="1"/>
  <c r="I8" i="6" s="1"/>
  <c r="G12" i="4" s="1"/>
  <c r="G15" i="4" s="1"/>
  <c r="E21" i="4"/>
  <c r="H8" i="4"/>
  <c r="D13" i="4"/>
  <c r="E8" i="4"/>
  <c r="D6" i="4"/>
  <c r="J105" i="14" l="1"/>
  <c r="H7" i="8"/>
  <c r="H10" i="8" s="1"/>
  <c r="I19" i="4" s="1" a="1"/>
  <c r="I19" i="4" s="1"/>
  <c r="D19" i="4" s="1"/>
  <c r="I15" i="4"/>
  <c r="D15" i="4" s="1"/>
  <c r="I9" i="6"/>
  <c r="G8" i="4"/>
  <c r="D5" i="4"/>
  <c r="D8" i="4" s="1"/>
  <c r="D9" i="4" s="1"/>
  <c r="I5" i="6"/>
  <c r="G16" i="4" s="1"/>
  <c r="D16" i="4" s="1"/>
  <c r="I14" i="6"/>
  <c r="D12" i="4"/>
  <c r="E22" i="4"/>
  <c r="D20" i="4"/>
  <c r="M105" i="9"/>
  <c r="G21" i="4"/>
  <c r="I22" i="4" l="1"/>
  <c r="D21" i="4"/>
  <c r="D22" i="4" s="1"/>
  <c r="D23" i="4" s="1"/>
  <c r="G22" i="4"/>
  <c r="D26" i="4" l="1"/>
  <c r="D28" i="4" s="1"/>
  <c r="D2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<sst xmlns="http://schemas.openxmlformats.org/spreadsheetml/2006/main" count="9435" uniqueCount="295">
  <si>
    <t>Identification</t>
  </si>
  <si>
    <t/>
  </si>
  <si>
    <t>S0</t>
  </si>
  <si>
    <t>Instructions</t>
  </si>
  <si>
    <t>S1</t>
  </si>
  <si>
    <t>S2</t>
  </si>
  <si>
    <t>S3</t>
  </si>
  <si>
    <t>S4</t>
  </si>
  <si>
    <t>S5</t>
  </si>
  <si>
    <t>S7</t>
  </si>
  <si>
    <t>S8</t>
  </si>
  <si>
    <t>Total</t>
  </si>
  <si>
    <t>A</t>
  </si>
  <si>
    <t>A1</t>
  </si>
  <si>
    <t>B</t>
  </si>
  <si>
    <t>B1</t>
  </si>
  <si>
    <t>C1</t>
  </si>
  <si>
    <t>C2</t>
  </si>
  <si>
    <t>C4</t>
  </si>
  <si>
    <t>C5</t>
  </si>
  <si>
    <t>D1</t>
  </si>
  <si>
    <t>E</t>
  </si>
  <si>
    <t>E1</t>
  </si>
  <si>
    <t>E2</t>
  </si>
  <si>
    <t>E3</t>
  </si>
  <si>
    <t>E4</t>
  </si>
  <si>
    <t>E5</t>
  </si>
  <si>
    <t>E6</t>
  </si>
  <si>
    <t>E7</t>
  </si>
  <si>
    <t>E8</t>
  </si>
  <si>
    <t>E9</t>
  </si>
  <si>
    <t>E10</t>
  </si>
  <si>
    <t>E11</t>
  </si>
  <si>
    <t>E12</t>
  </si>
  <si>
    <t>E13</t>
  </si>
  <si>
    <t>F</t>
  </si>
  <si>
    <t>F1</t>
  </si>
  <si>
    <t>F2</t>
  </si>
  <si>
    <t>F3</t>
  </si>
  <si>
    <t>F4</t>
  </si>
  <si>
    <t>F5</t>
  </si>
  <si>
    <t>B2</t>
  </si>
  <si>
    <t>B3</t>
  </si>
  <si>
    <t>B4</t>
  </si>
  <si>
    <t>B5</t>
  </si>
  <si>
    <t>B6</t>
  </si>
  <si>
    <t>C3</t>
  </si>
  <si>
    <t>C6</t>
  </si>
  <si>
    <t>C7</t>
  </si>
  <si>
    <t>C8</t>
  </si>
  <si>
    <t>C9</t>
  </si>
  <si>
    <t>D2</t>
  </si>
  <si>
    <t>A2</t>
  </si>
  <si>
    <t>A3</t>
  </si>
  <si>
    <t>Fitch/S&amp;P/KBRA</t>
  </si>
  <si>
    <t xml:space="preserve">DBRS </t>
  </si>
  <si>
    <t>Moody's</t>
  </si>
  <si>
    <t>AAA</t>
  </si>
  <si>
    <t>Aaa</t>
  </si>
  <si>
    <t>AA+</t>
  </si>
  <si>
    <t>Aa1</t>
  </si>
  <si>
    <t>AA</t>
  </si>
  <si>
    <t>Aa2</t>
  </si>
  <si>
    <t>AA-</t>
  </si>
  <si>
    <t>Aa3</t>
  </si>
  <si>
    <t>A+</t>
  </si>
  <si>
    <t>A-</t>
  </si>
  <si>
    <t>BBB+</t>
  </si>
  <si>
    <t>Baa1</t>
  </si>
  <si>
    <t>BBB</t>
  </si>
  <si>
    <t>Baa2</t>
  </si>
  <si>
    <t>BBB-</t>
  </si>
  <si>
    <t>Baa3</t>
  </si>
  <si>
    <t>BB+</t>
  </si>
  <si>
    <t>Ba1</t>
  </si>
  <si>
    <t>BB</t>
  </si>
  <si>
    <t>Ba2</t>
  </si>
  <si>
    <t>BB-</t>
  </si>
  <si>
    <t>Ba3</t>
  </si>
  <si>
    <t>B+</t>
  </si>
  <si>
    <t>B-</t>
  </si>
  <si>
    <t>Fitch</t>
  </si>
  <si>
    <t>S&amp;P</t>
  </si>
  <si>
    <t>KBRA</t>
  </si>
  <si>
    <t>JCR</t>
  </si>
  <si>
    <t>R&amp;I</t>
  </si>
  <si>
    <t>S6.1</t>
  </si>
  <si>
    <t>S6.2</t>
  </si>
  <si>
    <t>S_P</t>
  </si>
  <si>
    <t>R_I</t>
  </si>
  <si>
    <t>Moody_s</t>
  </si>
  <si>
    <t>section</t>
  </si>
  <si>
    <t>Relevé afférent à la capacité totale d’absorption des pertes (TLAC) par établissement des sociétés mères de banques d’importance systémique intérieure (BISi)</t>
  </si>
  <si>
    <t>Nom de l’institution :</t>
  </si>
  <si>
    <t>Date de fin de la période :</t>
  </si>
  <si>
    <t xml:space="preserve">Nom : </t>
  </si>
  <si>
    <t xml:space="preserve">Téléphone : </t>
  </si>
  <si>
    <t xml:space="preserve">Courriel : </t>
  </si>
  <si>
    <t>Tableau</t>
  </si>
  <si>
    <t>Objet</t>
  </si>
  <si>
    <t>Calculs récapitulatifs</t>
  </si>
  <si>
    <t>Données - Filiales canadiennes consolidées réglementées par un organisme aure que le BSIF</t>
  </si>
  <si>
    <t>Données - Filiales consolidées réglementées par un organisme étranger</t>
  </si>
  <si>
    <t>Données - Filiales canadiennes et étrangères déconsolidées</t>
  </si>
  <si>
    <t>Données - Succursales étrangères</t>
  </si>
  <si>
    <t>Description des changements importants et des facteurs déterminants</t>
  </si>
  <si>
    <t>Échelles de notation financière</t>
  </si>
  <si>
    <t>Instructions pour remplir le relevé</t>
  </si>
  <si>
    <t>Sauf indication contraire, indiquer tous les montants en milliers de dollars canadiens.</t>
  </si>
  <si>
    <t>Pour calculer l’exposition en dollars canadiens découlant des participations de la société mère dans des filiales, ou des garanties qu’elle leur a apportées, qui sont libellées dans une devise étrangère, utiliser le taux de change au comptant de fin de trimestre correspondant à la période de déclaration de la TLAC par établissement.</t>
  </si>
  <si>
    <t>Sauf indication contraire, ce relevé doit être transmis au BSIF dans les 45 jours suivant la fin du trimestre d'exercice.</t>
  </si>
  <si>
    <t>Ne pas modifier la structure des tableurs ni les formules du classeur Excel sans avoir obtenu au préalable l’autorisation du BSIF.</t>
  </si>
  <si>
    <t>APD</t>
  </si>
  <si>
    <t>Fonds propres consolidés</t>
  </si>
  <si>
    <t>Ajustements au titre de l'actif des succursales étrangères</t>
  </si>
  <si>
    <t xml:space="preserve">Autres ajustements </t>
  </si>
  <si>
    <t>Fonds propres par établissement de la société mère</t>
  </si>
  <si>
    <t>Calcul des actifs pondérés en fonction du risque (APR) par établissement de la société mère</t>
  </si>
  <si>
    <t>Ratio de TLAC consolidé à l'échelle du groupe et ratio de TLAC par établissement</t>
  </si>
  <si>
    <t>catégorie</t>
  </si>
  <si>
    <t>champ</t>
  </si>
  <si>
    <t xml:space="preserve"> Mesure de la TLAC consolidée à l'échelle du groupe (adresse de point de données [APD] 1735 du RNFPB)</t>
  </si>
  <si>
    <t xml:space="preserve">Déduction : Actifs placés en fiducie supérieurs à la valeur des éléments de passif des tiers </t>
  </si>
  <si>
    <t>Déduction : Fonds propres de catégorie 1 sous forme d'actions ordinaires (fonds propres CET1) émis par des filiales consolidées à des tiers</t>
  </si>
  <si>
    <t>Déduction : Fonds propres engagés des filiales non réglementées</t>
  </si>
  <si>
    <t>Ajout : Déductions des participations dans des filiales déconsolidées réglementées par un organisme étranger prévues par la ligne directrice Normes de fonds propres (NFP)</t>
  </si>
  <si>
    <t>Total des autres ajustements</t>
  </si>
  <si>
    <t>TLAC par établissement de la société mère</t>
  </si>
  <si>
    <t>APR consolidés à l'échelle du groupe (APD 1472 du RNFPB)</t>
  </si>
  <si>
    <t>Déduction : APR – Filiales consolidées réglementées par un organisme étranger (selon la ligne directrice NFP)</t>
  </si>
  <si>
    <t>Déduction : APR – Filiales déconsolidées réglementées par un organisme étranger qui sont sous le seuil prévu par la ligne directrice NFP</t>
  </si>
  <si>
    <t>Déduction : APR – Succursales étrangères (selon la ligne directrice NFP)</t>
  </si>
  <si>
    <t xml:space="preserve">Total des déductions des APR consolidés </t>
  </si>
  <si>
    <t>Ajout : APR – Participations en fonds propres de la société mère – filiales consolidées réglementées par un organisme étranger</t>
  </si>
  <si>
    <t xml:space="preserve">Ajout : APR – Participations en fonds propres de la société mère – filiales déconsolidées réglementées par un organisme étranger </t>
  </si>
  <si>
    <t xml:space="preserve">Ajout : APR – Instruments de TLAC interne et équivalents </t>
  </si>
  <si>
    <t>Ajout : APR – Succursales étrangères</t>
  </si>
  <si>
    <t>Ajout : APR – Garanties de fonds propres de la société mère</t>
  </si>
  <si>
    <t xml:space="preserve">Ajout : APR – Garanties autres que de fonds propres de la société mère </t>
  </si>
  <si>
    <t xml:space="preserve">Total des ajouts aux APR consolidés </t>
  </si>
  <si>
    <t>Total des APR par établissement</t>
  </si>
  <si>
    <t>Ratio de TLAC consolidé à l'échelle du groupe</t>
  </si>
  <si>
    <t>Ratio de TLAC par établissement</t>
  </si>
  <si>
    <t>Ratio de TLAC par établissement minimal (%)</t>
  </si>
  <si>
    <t>Excédent (insuffisance) par rapport au ratio minimal (%)</t>
  </si>
  <si>
    <t>Excédent (insuffisance) par rapport au ratio minimal ($)</t>
  </si>
  <si>
    <t>Filiales déconsolidées non réglementées par le BSIF</t>
  </si>
  <si>
    <t>Filiales canadiennes consolidées non réglementées par le BSIF</t>
  </si>
  <si>
    <t>Filiales consolidées réglementées par un organisme étranger</t>
  </si>
  <si>
    <t>Filiales non réglementées</t>
  </si>
  <si>
    <t>Succursales étrangères</t>
  </si>
  <si>
    <t>apd</t>
  </si>
  <si>
    <t>Paragraphe de la ligne directrice</t>
  </si>
  <si>
    <t>Nom de la filiale</t>
  </si>
  <si>
    <t>Nom du principal organisme de réglementation</t>
  </si>
  <si>
    <t>Valeur</t>
  </si>
  <si>
    <t>Déductions des fonds propres</t>
  </si>
  <si>
    <t xml:space="preserve">Fonds propres CET1 émis par des filiales consolidées à des tiers </t>
  </si>
  <si>
    <t>sous_catégorie</t>
  </si>
  <si>
    <t xml:space="preserve">Expositions de la société mère et APR </t>
  </si>
  <si>
    <t>Postes pour mémoire</t>
  </si>
  <si>
    <t xml:space="preserve">Déductions des fonds propres </t>
  </si>
  <si>
    <t>Expositions de la société mère et APR</t>
  </si>
  <si>
    <t>Composantes des placements en titres de capitaux propres de la société mère (ligne B1)</t>
  </si>
  <si>
    <t>Composantes des déductions des fonds propres consolidés appliquées en vertu de la ligne directrice NFP (ligne B2)</t>
  </si>
  <si>
    <t>Fonds propres CET1 émis par des filiales consolidées à des tiers (APD 1590 du RNFPB)</t>
  </si>
  <si>
    <t>Placements en titres de capitaux propres de la société mère (selon la méthode de mise en équivalence prévue par les IFRS plus marge sur services contractuels)</t>
  </si>
  <si>
    <t>Moins : Déductions des fonds propres consolidés appliquées en vertu de la ligne directrice NFP</t>
  </si>
  <si>
    <t>Placements en titres de capitaux propres de la société mère, après déduction des ajustements</t>
  </si>
  <si>
    <t>Créances subordonnées et titres équivalents des filiales détenus par la société mère</t>
  </si>
  <si>
    <t>Instruments de TLAC interne et équivalents détenus par la société mère</t>
  </si>
  <si>
    <t>APR – Filiales consolidées réglementées par un organisme étranger (selon la ligne directrice NFP)</t>
  </si>
  <si>
    <t>Placements en actions ordinaires dans des filiales</t>
  </si>
  <si>
    <t>Bénéfices non répartis des filiales attribuables à la société mère</t>
  </si>
  <si>
    <t>Cumul des autres éléments du résultat global (AERG) des filiales attribuables à la société mère</t>
  </si>
  <si>
    <t>Autres composantes des placements dans des filiales attribuables à la société mère</t>
  </si>
  <si>
    <t xml:space="preserve">Part des déductions correspondant aux écarts d’acquisition </t>
  </si>
  <si>
    <t>Part des déductions correspondant aux actifs incorporels (à l'exclusion des écarts d’acquisition)</t>
  </si>
  <si>
    <t>Part des déductions correspondant aux autres postes (à l'exclusion des écarts d’acquisition et des actifs incorporels)</t>
  </si>
  <si>
    <t>Territoire de compétence</t>
  </si>
  <si>
    <t>Filiales déconsolidées réglementées par un organisme étranger</t>
  </si>
  <si>
    <t>Filiales déconsolidées non réglementées</t>
  </si>
  <si>
    <t>Déductions au titre des expositions liées aux participations (paragraphe 84 du chapitre 2 de la ligne directrice NFP)</t>
  </si>
  <si>
    <t>Participations significatives inférieures au seuil qui sont assujetties à un coefficient de pondération du risque de 250 % (paragraphe 84 du chapitre 2 de la ligne directrice NFP)</t>
  </si>
  <si>
    <t>APR – Participations de la société mère inférieures au seuil et assujetties à un coefficient de pondération du risque de 250 % (paragraphe 84 du chapitre 2 de la ligne directrice NFP)</t>
  </si>
  <si>
    <t>Fonds propres engagés des filiales non réglementées</t>
  </si>
  <si>
    <t>Total – Filiales étrangères</t>
  </si>
  <si>
    <t>Déductions découlant des actifs placés en fiducie des succursales étrangères</t>
  </si>
  <si>
    <t>Exposition liée aux succursales étrangères</t>
  </si>
  <si>
    <t>Actifs placés en fiducie</t>
  </si>
  <si>
    <t>Éléments de passif des tiers</t>
  </si>
  <si>
    <t>Actifs placés en fiducie supérieurs à la valeur des éléments de passif des tiers</t>
  </si>
  <si>
    <t>Actifs de tiers</t>
  </si>
  <si>
    <t xml:space="preserve">Déductions des fonds propres effectuées en vertu de la ligne directrice NFP </t>
  </si>
  <si>
    <t>Actifs de tiers nets</t>
  </si>
  <si>
    <t>Montants transférés par la succursale canadienne</t>
  </si>
  <si>
    <t>Actifs pondérés en fonction du risque – succursales étrangères (en vertu de la ligne directrice NFP)</t>
  </si>
  <si>
    <t>Type de garantie autre que de fonds propres</t>
  </si>
  <si>
    <t>Filiale ou succursale bénéficiant de la garantie autre que de fonds propres</t>
  </si>
  <si>
    <t>Territoire de compétence de la filiale ou succursale</t>
  </si>
  <si>
    <t>Principal organisme de réglementation de la filiale ou succursale</t>
  </si>
  <si>
    <t>Agence de notation</t>
  </si>
  <si>
    <t>Note de la filiale</t>
  </si>
  <si>
    <t>Note de la société mère originaire</t>
  </si>
  <si>
    <t>Devise de l'exposition</t>
  </si>
  <si>
    <t>Limite d'exposition autorisée (en dollars canadiens)</t>
  </si>
  <si>
    <t>Encours des expositions (en dollars canadiens)</t>
  </si>
  <si>
    <t>Coefficient de pondération du risque</t>
  </si>
  <si>
    <t>APR – TLAC par établissement</t>
  </si>
  <si>
    <t>Description de la garantie autre que de fonds propres de la société mère ou commentaires</t>
  </si>
  <si>
    <t>Type de garantie de fonds propres</t>
  </si>
  <si>
    <t>Filiale ou succursale bénéficiant de la garantie de fonds propres</t>
  </si>
  <si>
    <t>Type d'entité</t>
  </si>
  <si>
    <t>Description de la garantie de fonds propres de la société mère ou commentaires</t>
  </si>
  <si>
    <t>Total des APR des filiales réglementées par une autorité étrangère</t>
  </si>
  <si>
    <t>Total des APR des succursales étrangères</t>
  </si>
  <si>
    <t>Total des APR</t>
  </si>
  <si>
    <t>valeur</t>
  </si>
  <si>
    <t xml:space="preserve">Autres facteurs déterminants des variations de la TLAC par établissement </t>
  </si>
  <si>
    <t>Rapport de gestion</t>
  </si>
  <si>
    <t>Versements : D'une filiale à la société mère (y compris dividendes, intérêts, remboursements, rachats) ou à des tiers investisseurs</t>
  </si>
  <si>
    <t>Injections : De la société mère à une filiale</t>
  </si>
  <si>
    <t>Filiales réglementées par un organisme étranger</t>
  </si>
  <si>
    <t>Coefficient de pondération du risque en vertu de la ligne directrice NFP</t>
  </si>
  <si>
    <t>Note</t>
  </si>
  <si>
    <t>Inférieure à B-</t>
  </si>
  <si>
    <t>Non notée</t>
  </si>
  <si>
    <t>AA (élevée)</t>
  </si>
  <si>
    <t>AA (faible)</t>
  </si>
  <si>
    <t>A (élevée)</t>
  </si>
  <si>
    <t>A (faible)</t>
  </si>
  <si>
    <t>BBB (élevée)</t>
  </si>
  <si>
    <t>BBB (faible)</t>
  </si>
  <si>
    <t>BB (élevée)</t>
  </si>
  <si>
    <t>BB (faible)</t>
  </si>
  <si>
    <t>B (élevée)</t>
  </si>
  <si>
    <t>B (faible)</t>
  </si>
  <si>
    <t>Inférieure à B (faible)</t>
  </si>
  <si>
    <t>Inférieure à B3</t>
  </si>
  <si>
    <t>Commentaires</t>
  </si>
  <si>
    <t>Choisir dans la liste</t>
  </si>
  <si>
    <t xml:space="preserve">Filiale consolidée réglementée par un organisme étranger </t>
  </si>
  <si>
    <t>Succursale étrangère</t>
  </si>
  <si>
    <t xml:space="preserve">Filiale déconsolidée réglementée par un organisme étranger </t>
  </si>
  <si>
    <t>Marge de crédit</t>
  </si>
  <si>
    <t>Lettre de crédit</t>
  </si>
  <si>
    <t>Autre type de garantie autre que de fonds propres</t>
  </si>
  <si>
    <t>Entente de maintien de fonds propres</t>
  </si>
  <si>
    <t>Instrument de fonds propres</t>
  </si>
  <si>
    <t>Coefficient de risque</t>
  </si>
  <si>
    <t>Note de l'entité</t>
  </si>
  <si>
    <t>Exigence au titre du risque</t>
  </si>
  <si>
    <r>
      <t xml:space="preserve">Protégé B                                            </t>
    </r>
    <r>
      <rPr>
        <sz val="12"/>
        <rFont val="Verdana"/>
        <family val="2"/>
      </rPr>
      <t>une fois rempli</t>
    </r>
  </si>
  <si>
    <t>Personne-ressource principale de l'institution</t>
  </si>
  <si>
    <t>Personne-ressource secondaire de l'institution</t>
  </si>
  <si>
    <t>Données - Garanties de la société mère - Garanties de capital</t>
  </si>
  <si>
    <t>Données - Garanties de la société mère - Garanties autre que de capital</t>
  </si>
  <si>
    <t>Les utilisateurs de ce relevé ne doivent saisir des données que dans les cellules déverrouillées, soit celles en bleu ou en vert.</t>
  </si>
  <si>
    <t>Les cellules en bleu requièrent une saisie manuelle alors que celles en vert contiennent un menu déroulant.</t>
  </si>
  <si>
    <t>Montants versés à la succursale canadienne</t>
  </si>
  <si>
    <t>Actifs pondérés en fonction du risque</t>
  </si>
  <si>
    <t xml:space="preserve">Total des APR des filiales déconsolidées réglementées par un organisme étranger </t>
  </si>
  <si>
    <t>Unrated</t>
  </si>
  <si>
    <t>Nom de la feuille</t>
  </si>
  <si>
    <t>Nom de la colonne</t>
  </si>
  <si>
    <t>Mappage</t>
  </si>
  <si>
    <t>Description de la colonne</t>
  </si>
  <si>
    <t>Type de colonne</t>
  </si>
  <si>
    <t>Type de données</t>
  </si>
  <si>
    <t>Exemple</t>
  </si>
  <si>
    <t>APD de référence de la feuille</t>
  </si>
  <si>
    <t>Catégorique</t>
  </si>
  <si>
    <t>Chaîne de caractères</t>
  </si>
  <si>
    <t>Catégorie</t>
  </si>
  <si>
    <t>Champ du gabarit TLAC par établissement</t>
  </si>
  <si>
    <t>Référence au paragraphe de la ligne directrice TLAC par établissement</t>
  </si>
  <si>
    <t>Nombre entier</t>
  </si>
  <si>
    <t>Numérique</t>
  </si>
  <si>
    <t>Nombre décimal</t>
  </si>
  <si>
    <t>Ville, état ou province, ou pays</t>
  </si>
  <si>
    <t>Type de garantie</t>
  </si>
  <si>
    <t>Menu déroulant</t>
  </si>
  <si>
    <t>Filiale ou succursale bénéficiant de la garantie</t>
  </si>
  <si>
    <t>Type d’entité</t>
  </si>
  <si>
    <t xml:space="preserve">Territoire de compétence de la filiale ou succursale </t>
  </si>
  <si>
    <t xml:space="preserve">Agence de notation </t>
  </si>
  <si>
    <t>Devise de l’exposition</t>
  </si>
  <si>
    <t>Il est également possible d’entrer « N’importe quelle devise »</t>
  </si>
  <si>
    <t>Limite d’exposition autorisée (en dollars canadiens)</t>
  </si>
  <si>
    <t>Il est également possible d’entrer « Aucune limite quantitative »</t>
  </si>
  <si>
    <t>Pourcentage</t>
  </si>
  <si>
    <t>Cellule verrouillée, car contient une formule</t>
  </si>
  <si>
    <t>Description de la garantie de la société mère ou commentaires</t>
  </si>
  <si>
    <t>input_tabs_version</t>
  </si>
  <si>
    <t>output_tabs_version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</si>
</sst>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_);\(%###0.00\)"/>
    <numFmt numFmtId="165" formatCode="0.00\ %"/>
    <numFmt numFmtId="166" formatCode="0\ %"/>
  </numFmts>
  <fonts count="30" x14ac:knownFonts="1">
    <font>
      <sz val="11"/>
      <color theme="1"/>
      <name val="Aptos Narrow"/>
      <family val="2"/>
      <scheme val="minor"/>
    </font>
    <font>
      <sz val="11"/>
      <color theme="1"/>
      <name val="Aptos Narrow"/>
      <family val="2"/>
      <scheme val="minor"/>
    </font>
    <font>
      <sz val="10"/>
      <name val="Helv"/>
    </font>
    <font>
      <b/>
      <sz val="12"/>
      <name val="Verdana"/>
      <family val="2"/>
    </font>
    <font>
      <sz val="12"/>
      <name val="Verdana"/>
      <family val="2"/>
    </font>
    <font>
      <sz val="11"/>
      <color theme="1"/>
      <name val="Verdana"/>
      <family val="2"/>
    </font>
    <font>
      <b/>
      <sz val="10"/>
      <name val="Verdana"/>
      <family val="2"/>
    </font>
    <font>
      <sz val="10"/>
      <name val="Verdana"/>
      <family val="2"/>
    </font>
    <font>
      <u/>
      <sz val="11"/>
      <color theme="10"/>
      <name val="Aptos Narrow"/>
      <family val="2"/>
      <scheme val="minor"/>
    </font>
    <font>
      <sz val="11"/>
      <name val="Verdana"/>
      <family val="2"/>
    </font>
    <font>
      <sz val="10"/>
      <name val="Arial"/>
      <family val="2"/>
    </font>
    <font>
      <b/>
      <sz val="14"/>
      <name val="Calibri"/>
      <family val="2"/>
    </font>
    <font>
      <sz val="12"/>
      <name val="Calibri"/>
      <family val="2"/>
    </font>
    <font>
      <sz val="12"/>
      <color theme="1"/>
      <name val="Calibri"/>
      <family val="2"/>
    </font>
    <font>
      <b/>
      <sz val="24"/>
      <name val="Calibri"/>
      <family val="2"/>
    </font>
    <font>
      <b/>
      <sz val="12"/>
      <color theme="1"/>
      <name val="Calibri"/>
      <family val="2"/>
    </font>
    <font>
      <u/>
      <sz val="12"/>
      <color theme="10"/>
      <name val="Calibri"/>
      <family val="2"/>
    </font>
    <font>
      <b/>
      <sz val="12"/>
      <name val="Calibri"/>
      <family val="2"/>
    </font>
    <font>
      <sz val="11"/>
      <name val="Calibri"/>
      <family val="2"/>
    </font>
    <font>
      <sz val="11"/>
      <color theme="1"/>
      <name val="Calibri"/>
      <family val="2"/>
    </font>
    <font>
      <b/>
      <sz val="11"/>
      <color theme="1"/>
      <name val="Calibri"/>
      <family val="2"/>
    </font>
    <font>
      <b/>
      <sz val="11"/>
      <name val="Calibri"/>
      <family val="2"/>
    </font>
    <font>
      <sz val="11"/>
      <color rgb="FFC00000"/>
      <name val="Calibri"/>
      <family val="2"/>
    </font>
    <font>
      <sz val="11"/>
      <color rgb="FFFF0000"/>
      <name val="Calibri"/>
      <family val="2"/>
    </font>
    <font>
      <b/>
      <sz val="11"/>
      <color rgb="FFFF0000"/>
      <name val="Calibri"/>
      <family val="2"/>
    </font>
    <font>
      <sz val="8"/>
      <name val="Aptos Narrow"/>
      <family val="2"/>
      <scheme val="minor"/>
    </font>
    <font>
      <b/>
      <sz val="11"/>
      <color theme="1"/>
      <name val="Aptos Narrow"/>
      <family val="2"/>
      <scheme val="minor"/>
    </font>
    <font>
      <b/>
      <sz val="11"/>
      <name val="Aptos Narrow"/>
      <family val="2"/>
      <scheme val="minor"/>
    </font>
    <font>
      <u/>
      <sz val="11"/>
      <color rgb="FF467886"/>
      <name val="Aptos Narrow"/>
      <family val="2"/>
      <scheme val="minor"/>
    </font>
    <font>
      <sz val="11"/>
      <color rgb="FF000000"/>
      <name val="Calibri"/>
      <family val="2"/>
    </font>
  </fonts>
  <fills count="6">
    <fill>
      <patternFill patternType="none"/>
    </fill>
    <fill>
      <patternFill patternType="gray125"/>
    </fill>
    <fill>
      <patternFill patternType="solid">
        <fgColor rgb="FFDDEBF7"/>
        <bgColor indexed="64"/>
      </patternFill>
    </fill>
    <fill>
      <patternFill patternType="solid">
        <fgColor theme="0" tint="-0.14999847407452621"/>
        <bgColor indexed="64"/>
      </patternFill>
    </fill>
    <fill>
      <patternFill patternType="solid">
        <fgColor theme="0"/>
        <bgColor indexed="64"/>
      </patternFill>
    </fill>
    <fill>
      <patternFill patternType="solid">
        <fgColor rgb="FFE2EFDA"/>
        <bgColor indexed="64"/>
      </patternFill>
    </fill>
  </fills>
  <borders count="38">
    <border>
      <left/>
      <right/>
      <top/>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style="medium">
        <color indexed="64"/>
      </left>
      <right/>
      <top/>
      <bottom/>
      <diagonal/>
    </border>
    <border>
      <left style="thin">
        <color rgb="FF0070C0"/>
      </left>
      <right style="thin">
        <color rgb="FF0070C0"/>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8" fillId="0" borderId="0" applyNumberFormat="0" applyFill="0" applyBorder="0" applyAlignment="0" applyProtection="0"/>
    <xf numFmtId="0" fontId="10" fillId="0" borderId="0"/>
    <xf numFmtId="0" fontId="1" fillId="0" borderId="0"/>
    <xf numFmtId="0" fontId="1" fillId="0" borderId="0"/>
  </cellStyleXfs>
  <cellXfs count="262">
    <xf numFmtId="0" fontId="0" fillId="0" borderId="0" xfId="0"/>
    <xf numFmtId="0" fontId="9" fillId="0" borderId="4" xfId="4" applyFont="1" applyFill="1" applyBorder="1" applyAlignment="1" applyProtection="1"/>
    <xf numFmtId="0" fontId="12" fillId="2" borderId="3" xfId="4" applyFont="1" applyFill="1" applyBorder="1" applyAlignment="1" applyProtection="1">
      <protection locked="0"/>
    </xf>
    <xf numFmtId="3" fontId="18" fillId="2" borderId="5" xfId="6" applyNumberFormat="1" applyFont="1" applyFill="1" applyBorder="1" applyAlignment="1" applyProtection="1">
      <alignment horizontal="right"/>
      <protection locked="0"/>
    </xf>
    <xf numFmtId="43" fontId="19" fillId="2" borderId="5" xfId="1" applyNumberFormat="1" applyFont="1" applyFill="1" applyBorder="1" applyProtection="1">
      <protection locked="0"/>
    </xf>
    <xf numFmtId="0" fontId="18" fillId="2" borderId="20" xfId="6" applyFont="1" applyFill="1" applyBorder="1" applyAlignment="1" applyProtection="1">
      <alignment horizontal="left" vertical="center" wrapText="1"/>
      <protection locked="0"/>
    </xf>
    <xf numFmtId="0" fontId="18" fillId="5" borderId="9" xfId="7" applyFont="1" applyFill="1" applyBorder="1" applyProtection="1">
      <protection locked="0"/>
    </xf>
    <xf numFmtId="0" fontId="18" fillId="5" borderId="5" xfId="7" applyFont="1" applyFill="1" applyBorder="1" applyProtection="1">
      <protection locked="0"/>
    </xf>
    <xf numFmtId="0" fontId="18" fillId="2" borderId="9" xfId="7" applyFont="1" applyFill="1" applyBorder="1" applyProtection="1">
      <protection locked="0"/>
    </xf>
    <xf numFmtId="0" fontId="18" fillId="2" borderId="5" xfId="7" applyFont="1" applyFill="1" applyBorder="1" applyProtection="1">
      <protection locked="0"/>
    </xf>
    <xf numFmtId="0" fontId="18" fillId="2" borderId="14" xfId="7" applyFont="1" applyFill="1" applyBorder="1" applyProtection="1">
      <protection locked="0"/>
    </xf>
    <xf numFmtId="0" fontId="21" fillId="2" borderId="14" xfId="0" applyFont="1" applyFill="1" applyBorder="1" applyProtection="1">
      <protection locked="0"/>
    </xf>
    <xf numFmtId="0" fontId="18" fillId="2" borderId="12" xfId="7" applyFont="1" applyFill="1" applyBorder="1" applyProtection="1">
      <protection locked="0"/>
    </xf>
    <xf numFmtId="0" fontId="21" fillId="5" borderId="14" xfId="0" applyFont="1" applyFill="1" applyBorder="1" applyProtection="1">
      <protection locked="0"/>
    </xf>
    <xf numFmtId="0" fontId="18" fillId="2" borderId="13" xfId="7" applyFont="1" applyFill="1" applyBorder="1" applyProtection="1">
      <protection locked="0"/>
    </xf>
    <xf numFmtId="0" fontId="18" fillId="2" borderId="7" xfId="7" applyFont="1" applyFill="1" applyBorder="1" applyProtection="1">
      <protection locked="0"/>
    </xf>
    <xf numFmtId="43" fontId="18" fillId="2" borderId="9" xfId="1" applyFont="1" applyFill="1" applyBorder="1" applyProtection="1">
      <protection locked="0"/>
    </xf>
    <xf numFmtId="43" fontId="18" fillId="2" borderId="5" xfId="1" applyFont="1" applyFill="1" applyBorder="1" applyProtection="1">
      <protection locked="0"/>
    </xf>
    <xf numFmtId="43" fontId="18" fillId="2" borderId="13" xfId="1" applyFont="1" applyFill="1" applyBorder="1" applyProtection="1">
      <protection locked="0"/>
    </xf>
    <xf numFmtId="43" fontId="18" fillId="2" borderId="7" xfId="1" applyFont="1" applyFill="1" applyBorder="1" applyProtection="1">
      <protection locked="0"/>
    </xf>
    <xf numFmtId="43" fontId="21" fillId="2" borderId="14" xfId="1" applyFont="1" applyFill="1" applyBorder="1" applyProtection="1">
      <protection locked="0"/>
    </xf>
    <xf numFmtId="0" fontId="18" fillId="2" borderId="5" xfId="0" applyFont="1" applyFill="1" applyBorder="1" applyAlignment="1" applyProtection="1">
      <protection locked="0"/>
    </xf>
    <xf numFmtId="0" fontId="18" fillId="2" borderId="5" xfId="0" applyFont="1" applyFill="1" applyBorder="1" applyProtection="1">
      <protection locked="0"/>
    </xf>
    <xf numFmtId="0" fontId="18" fillId="5" borderId="5" xfId="0" applyFont="1" applyFill="1" applyBorder="1" applyProtection="1">
      <protection locked="0"/>
    </xf>
    <xf numFmtId="9" fontId="18" fillId="2" borderId="5" xfId="0" applyNumberFormat="1" applyFont="1" applyFill="1" applyBorder="1" applyProtection="1">
      <protection locked="0"/>
    </xf>
    <xf numFmtId="43" fontId="18" fillId="2" borderId="12" xfId="1" applyFont="1" applyFill="1" applyBorder="1" applyProtection="1">
      <protection locked="0"/>
    </xf>
    <xf numFmtId="0" fontId="21" fillId="2" borderId="5" xfId="0" applyFont="1" applyFill="1" applyBorder="1" applyProtection="1">
      <protection locked="0"/>
    </xf>
    <xf numFmtId="0" fontId="0" fillId="0" borderId="0" xfId="0" applyProtection="1"/>
    <xf numFmtId="0" fontId="3" fillId="0" borderId="0" xfId="3" applyFont="1" applyAlignment="1" applyProtection="1">
      <alignment horizontal="right" vertical="top" wrapText="1"/>
    </xf>
    <xf numFmtId="0" fontId="5" fillId="0" borderId="0" xfId="0" applyFont="1" applyProtection="1"/>
    <xf numFmtId="0" fontId="6" fillId="0" borderId="0" xfId="3" applyFont="1" applyAlignment="1" applyProtection="1">
      <alignment horizontal="right" vertical="top" wrapText="1"/>
    </xf>
    <xf numFmtId="0" fontId="14" fillId="0" borderId="0" xfId="3" applyFont="1" applyAlignment="1" applyProtection="1">
      <alignment horizontal="center" wrapText="1"/>
    </xf>
    <xf numFmtId="0" fontId="11" fillId="0" borderId="0" xfId="3" applyFont="1" applyProtection="1"/>
    <xf numFmtId="0" fontId="7" fillId="0" borderId="0" xfId="3" applyFont="1" applyProtection="1"/>
    <xf numFmtId="0" fontId="12" fillId="0" borderId="0" xfId="3" applyFont="1" applyProtection="1"/>
    <xf numFmtId="0" fontId="7" fillId="0" borderId="1" xfId="3" applyFont="1" applyBorder="1" applyProtection="1"/>
    <xf numFmtId="0" fontId="7" fillId="0" borderId="2" xfId="0" applyFont="1" applyBorder="1" applyProtection="1"/>
    <xf numFmtId="0" fontId="4" fillId="0" borderId="0" xfId="3" applyFont="1" applyProtection="1"/>
    <xf numFmtId="0" fontId="7" fillId="0" borderId="0" xfId="0" applyFont="1" applyProtection="1"/>
    <xf numFmtId="0" fontId="5" fillId="0" borderId="10" xfId="0" applyFont="1" applyBorder="1" applyAlignment="1" applyProtection="1">
      <alignment vertical="top"/>
    </xf>
    <xf numFmtId="0" fontId="5" fillId="0" borderId="11" xfId="0" applyFont="1" applyBorder="1" applyAlignment="1" applyProtection="1">
      <alignment vertical="top"/>
    </xf>
    <xf numFmtId="0" fontId="3" fillId="0" borderId="0" xfId="0" applyFont="1" applyAlignment="1" applyProtection="1">
      <alignment horizontal="left" vertical="top" wrapText="1"/>
    </xf>
    <xf numFmtId="0" fontId="3" fillId="0" borderId="0" xfId="0" applyFont="1" applyAlignment="1" applyProtection="1">
      <alignment horizontal="left" vertical="top"/>
    </xf>
    <xf numFmtId="0" fontId="29" fillId="0" borderId="0" xfId="0" applyFont="1" applyProtection="1"/>
    <xf numFmtId="0" fontId="29" fillId="0" borderId="0" xfId="0" applyFont="1" applyAlignment="1" applyProtection="1">
      <alignment wrapText="1"/>
    </xf>
    <xf numFmtId="0" fontId="0" fillId="0" borderId="0" xfId="0" applyAlignment="1" applyProtection="1">
      <alignment wrapText="1"/>
    </xf>
    <xf numFmtId="0" fontId="15" fillId="0" borderId="5" xfId="0" applyFont="1" applyFill="1" applyBorder="1" applyAlignment="1" applyProtection="1">
      <alignment horizontal="left"/>
    </xf>
    <xf numFmtId="0" fontId="15" fillId="0" borderId="5" xfId="0" applyFont="1" applyFill="1" applyBorder="1" applyProtection="1"/>
    <xf numFmtId="0" fontId="15" fillId="0" borderId="0" xfId="0" applyFont="1" applyAlignment="1" applyProtection="1">
      <alignment horizontal="left"/>
    </xf>
    <xf numFmtId="0" fontId="16" fillId="0" borderId="0" xfId="4" applyFont="1" applyProtection="1"/>
    <xf numFmtId="0" fontId="17" fillId="0" borderId="0" xfId="0" applyFont="1" applyAlignment="1" applyProtection="1">
      <alignment horizontal="left"/>
    </xf>
    <xf numFmtId="0" fontId="28" fillId="0" borderId="0" xfId="4" applyFont="1" applyProtection="1"/>
    <xf numFmtId="0" fontId="17" fillId="0" borderId="5" xfId="3" quotePrefix="1" applyFont="1" applyFill="1" applyBorder="1" applyAlignment="1" applyProtection="1">
      <alignment horizontal="left"/>
    </xf>
    <xf numFmtId="0" fontId="12" fillId="0" borderId="5" xfId="3" quotePrefix="1" applyFont="1" applyBorder="1" applyAlignment="1" applyProtection="1">
      <alignment horizontal="left"/>
    </xf>
    <xf numFmtId="0" fontId="12" fillId="4" borderId="5" xfId="0" applyFont="1" applyFill="1" applyBorder="1" applyAlignment="1" applyProtection="1">
      <alignment wrapText="1"/>
    </xf>
    <xf numFmtId="0" fontId="13" fillId="4" borderId="5" xfId="0" applyFont="1" applyFill="1" applyBorder="1" applyAlignment="1" applyProtection="1">
      <alignment wrapText="1"/>
    </xf>
    <xf numFmtId="0" fontId="21" fillId="3" borderId="12" xfId="6" applyFont="1" applyFill="1" applyBorder="1" applyAlignment="1" applyProtection="1">
      <alignment vertical="center"/>
    </xf>
    <xf numFmtId="0" fontId="21" fillId="3" borderId="5" xfId="6" applyFont="1" applyFill="1" applyBorder="1" applyAlignment="1" applyProtection="1">
      <alignment vertical="center"/>
    </xf>
    <xf numFmtId="0" fontId="21" fillId="3" borderId="5" xfId="6" applyFont="1" applyFill="1" applyBorder="1" applyAlignment="1" applyProtection="1">
      <alignment vertical="center" wrapText="1"/>
    </xf>
    <xf numFmtId="0" fontId="21" fillId="3" borderId="14" xfId="6" applyFont="1" applyFill="1" applyBorder="1" applyAlignment="1" applyProtection="1">
      <alignment horizontal="center" vertical="center"/>
    </xf>
    <xf numFmtId="0" fontId="21" fillId="3" borderId="7" xfId="6" applyFont="1" applyFill="1" applyBorder="1" applyAlignment="1" applyProtection="1">
      <alignment horizontal="center" vertical="center" wrapText="1"/>
    </xf>
    <xf numFmtId="0" fontId="27" fillId="3" borderId="7" xfId="6" applyFont="1" applyFill="1" applyBorder="1" applyAlignment="1" applyProtection="1">
      <alignment horizontal="center" vertical="center" wrapText="1"/>
    </xf>
    <xf numFmtId="0" fontId="27" fillId="3" borderId="14" xfId="6" applyFont="1" applyFill="1" applyBorder="1" applyAlignment="1" applyProtection="1">
      <alignment horizontal="center" vertical="center" wrapText="1"/>
    </xf>
    <xf numFmtId="0" fontId="19" fillId="0" borderId="0" xfId="6" applyFont="1" applyAlignment="1" applyProtection="1">
      <alignment vertical="center"/>
    </xf>
    <xf numFmtId="0" fontId="21" fillId="3" borderId="5" xfId="6" applyFont="1" applyFill="1" applyBorder="1" applyAlignment="1" applyProtection="1">
      <alignment horizontal="center" vertical="center"/>
    </xf>
    <xf numFmtId="0" fontId="21" fillId="3" borderId="12" xfId="6" applyFont="1" applyFill="1" applyBorder="1" applyAlignment="1" applyProtection="1">
      <alignment vertical="center" wrapText="1"/>
    </xf>
    <xf numFmtId="0" fontId="21" fillId="3" borderId="14" xfId="6" applyFont="1" applyFill="1" applyBorder="1" applyAlignment="1" applyProtection="1">
      <alignment horizontal="center" vertical="center" wrapText="1"/>
    </xf>
    <xf numFmtId="0" fontId="20" fillId="0" borderId="5" xfId="6" applyFont="1" applyBorder="1" applyAlignment="1" applyProtection="1">
      <alignment horizontal="center"/>
    </xf>
    <xf numFmtId="0" fontId="19" fillId="0" borderId="12" xfId="6" applyFont="1" applyFill="1" applyBorder="1" applyAlignment="1" applyProtection="1"/>
    <xf numFmtId="0" fontId="18" fillId="0" borderId="12" xfId="6" applyFont="1" applyBorder="1" applyAlignment="1" applyProtection="1">
      <alignment wrapText="1"/>
    </xf>
    <xf numFmtId="3" fontId="18" fillId="0" borderId="5" xfId="6" applyNumberFormat="1" applyFont="1" applyBorder="1" applyAlignment="1" applyProtection="1">
      <alignment horizontal="right"/>
    </xf>
    <xf numFmtId="0" fontId="19" fillId="0" borderId="0" xfId="6" applyFont="1" applyProtection="1"/>
    <xf numFmtId="0" fontId="18" fillId="0" borderId="12" xfId="6" applyFont="1" applyFill="1" applyBorder="1" applyAlignment="1" applyProtection="1"/>
    <xf numFmtId="3" fontId="18" fillId="0" borderId="12" xfId="6" applyNumberFormat="1" applyFont="1" applyBorder="1" applyAlignment="1" applyProtection="1">
      <alignment horizontal="right"/>
    </xf>
    <xf numFmtId="0" fontId="18" fillId="0" borderId="12" xfId="0" applyFont="1" applyBorder="1" applyAlignment="1" applyProtection="1">
      <alignment wrapText="1"/>
    </xf>
    <xf numFmtId="0" fontId="20" fillId="0" borderId="5" xfId="6" applyFont="1" applyBorder="1" applyAlignment="1" applyProtection="1">
      <alignment horizontal="center" wrapText="1"/>
    </xf>
    <xf numFmtId="3" fontId="18" fillId="0" borderId="5" xfId="6" applyNumberFormat="1" applyFont="1" applyBorder="1" applyAlignment="1" applyProtection="1">
      <alignment horizontal="right" wrapText="1"/>
    </xf>
    <xf numFmtId="0" fontId="19" fillId="0" borderId="0" xfId="6" applyFont="1" applyAlignment="1" applyProtection="1">
      <alignment wrapText="1"/>
    </xf>
    <xf numFmtId="3" fontId="18" fillId="0" borderId="15" xfId="6" applyNumberFormat="1" applyFont="1" applyBorder="1" applyAlignment="1" applyProtection="1">
      <alignment horizontal="right"/>
    </xf>
    <xf numFmtId="3" fontId="18" fillId="0" borderId="13" xfId="6" applyNumberFormat="1" applyFont="1" applyBorder="1" applyAlignment="1" applyProtection="1">
      <alignment horizontal="right"/>
    </xf>
    <xf numFmtId="0" fontId="20" fillId="3" borderId="5" xfId="6" applyFont="1" applyFill="1" applyBorder="1" applyAlignment="1" applyProtection="1">
      <alignment horizontal="center"/>
    </xf>
    <xf numFmtId="0" fontId="21" fillId="3" borderId="12" xfId="6" applyFont="1" applyFill="1" applyBorder="1" applyAlignment="1" applyProtection="1">
      <alignment wrapText="1"/>
    </xf>
    <xf numFmtId="3" fontId="18" fillId="3" borderId="15" xfId="6" applyNumberFormat="1" applyFont="1" applyFill="1" applyBorder="1" applyAlignment="1" applyProtection="1">
      <alignment horizontal="right"/>
    </xf>
    <xf numFmtId="3" fontId="18" fillId="3" borderId="13" xfId="6" applyNumberFormat="1" applyFont="1" applyFill="1" applyBorder="1" applyAlignment="1" applyProtection="1">
      <alignment horizontal="right"/>
    </xf>
    <xf numFmtId="0" fontId="18" fillId="0" borderId="12" xfId="6" applyFont="1" applyFill="1" applyBorder="1" applyAlignment="1" applyProtection="1">
      <alignment wrapText="1"/>
    </xf>
    <xf numFmtId="0" fontId="18" fillId="4" borderId="12" xfId="6" applyFont="1" applyFill="1" applyBorder="1" applyAlignment="1" applyProtection="1">
      <alignment wrapText="1"/>
    </xf>
    <xf numFmtId="0" fontId="21" fillId="4" borderId="12" xfId="6" applyFont="1" applyFill="1" applyBorder="1" applyAlignment="1" applyProtection="1">
      <alignment wrapText="1"/>
    </xf>
    <xf numFmtId="3" fontId="21" fillId="0" borderId="12" xfId="6" applyNumberFormat="1" applyFont="1" applyBorder="1" applyAlignment="1" applyProtection="1">
      <alignment horizontal="right"/>
    </xf>
    <xf numFmtId="3" fontId="21" fillId="0" borderId="5" xfId="6" applyNumberFormat="1" applyFont="1" applyBorder="1" applyAlignment="1" applyProtection="1">
      <alignment horizontal="right"/>
    </xf>
    <xf numFmtId="3" fontId="19" fillId="0" borderId="5" xfId="6" applyNumberFormat="1" applyFont="1" applyBorder="1" applyAlignment="1" applyProtection="1">
      <alignment horizontal="right"/>
    </xf>
    <xf numFmtId="0" fontId="19" fillId="0" borderId="12" xfId="6" applyFont="1" applyBorder="1" applyAlignment="1" applyProtection="1">
      <alignment wrapText="1"/>
    </xf>
    <xf numFmtId="3" fontId="22" fillId="0" borderId="5" xfId="6" applyNumberFormat="1" applyFont="1" applyBorder="1" applyAlignment="1" applyProtection="1">
      <alignment horizontal="right"/>
    </xf>
    <xf numFmtId="3" fontId="22" fillId="0" borderId="12" xfId="6" applyNumberFormat="1" applyFont="1" applyBorder="1" applyAlignment="1" applyProtection="1">
      <alignment horizontal="right"/>
    </xf>
    <xf numFmtId="3" fontId="21" fillId="0" borderId="0" xfId="6" applyNumberFormat="1" applyFont="1" applyAlignment="1" applyProtection="1">
      <alignment horizontal="right"/>
    </xf>
    <xf numFmtId="0" fontId="21" fillId="3" borderId="12" xfId="6" applyFont="1" applyFill="1" applyBorder="1" applyAlignment="1" applyProtection="1">
      <alignment horizontal="left" wrapText="1"/>
    </xf>
    <xf numFmtId="3" fontId="21" fillId="3" borderId="5" xfId="6" applyNumberFormat="1" applyFont="1" applyFill="1" applyBorder="1" applyAlignment="1" applyProtection="1">
      <alignment horizontal="right"/>
    </xf>
    <xf numFmtId="0" fontId="18" fillId="0" borderId="12" xfId="6" applyFont="1" applyFill="1" applyBorder="1" applyAlignment="1" applyProtection="1">
      <alignment horizontal="left" wrapText="1"/>
    </xf>
    <xf numFmtId="10" fontId="18" fillId="0" borderId="5" xfId="6" applyNumberFormat="1" applyFont="1" applyBorder="1" applyAlignment="1" applyProtection="1">
      <alignment horizontal="right"/>
    </xf>
    <xf numFmtId="3" fontId="21" fillId="0" borderId="6" xfId="6" applyNumberFormat="1" applyFont="1" applyBorder="1" applyAlignment="1" applyProtection="1">
      <alignment horizontal="right"/>
    </xf>
    <xf numFmtId="3" fontId="21" fillId="0" borderId="7" xfId="6" applyNumberFormat="1" applyFont="1" applyBorder="1" applyAlignment="1" applyProtection="1">
      <alignment horizontal="right"/>
    </xf>
    <xf numFmtId="3" fontId="21" fillId="0" borderId="8" xfId="6" applyNumberFormat="1" applyFont="1" applyBorder="1" applyAlignment="1" applyProtection="1">
      <alignment horizontal="right"/>
    </xf>
    <xf numFmtId="165" fontId="18" fillId="0" borderId="5" xfId="6" applyNumberFormat="1" applyFont="1" applyBorder="1" applyAlignment="1" applyProtection="1">
      <alignment horizontal="right"/>
    </xf>
    <xf numFmtId="164" fontId="19" fillId="0" borderId="5" xfId="6" applyNumberFormat="1" applyFont="1" applyBorder="1" applyProtection="1"/>
    <xf numFmtId="37" fontId="18" fillId="0" borderId="5" xfId="6" applyNumberFormat="1" applyFont="1" applyBorder="1" applyAlignment="1" applyProtection="1">
      <alignment horizontal="right"/>
    </xf>
    <xf numFmtId="3" fontId="21" fillId="0" borderId="10" xfId="6" applyNumberFormat="1" applyFont="1" applyBorder="1" applyAlignment="1" applyProtection="1">
      <alignment horizontal="right"/>
    </xf>
    <xf numFmtId="3" fontId="21" fillId="0" borderId="11" xfId="6" applyNumberFormat="1" applyFont="1" applyBorder="1" applyAlignment="1" applyProtection="1">
      <alignment horizontal="right"/>
    </xf>
    <xf numFmtId="0" fontId="20" fillId="0" borderId="0" xfId="6" applyFont="1" applyAlignment="1" applyProtection="1">
      <alignment horizontal="center"/>
    </xf>
    <xf numFmtId="0" fontId="19" fillId="0" borderId="6" xfId="6" applyFont="1" applyBorder="1" applyProtection="1"/>
    <xf numFmtId="0" fontId="19" fillId="0" borderId="6" xfId="6" applyFont="1" applyBorder="1" applyAlignment="1" applyProtection="1">
      <alignment wrapText="1"/>
    </xf>
    <xf numFmtId="0" fontId="18" fillId="2" borderId="16" xfId="0" applyFont="1" applyFill="1" applyBorder="1" applyProtection="1">
      <protection locked="0"/>
    </xf>
    <xf numFmtId="0" fontId="20" fillId="3" borderId="5" xfId="6" applyFont="1" applyFill="1" applyBorder="1" applyAlignment="1" applyProtection="1">
      <alignment horizontal="center" vertical="center"/>
    </xf>
    <xf numFmtId="0" fontId="20" fillId="3" borderId="0" xfId="6" applyFont="1" applyFill="1" applyAlignment="1" applyProtection="1">
      <alignment horizontal="center" vertical="center"/>
    </xf>
    <xf numFmtId="0" fontId="21" fillId="3" borderId="5" xfId="6" applyFont="1" applyFill="1" applyBorder="1" applyAlignment="1" applyProtection="1">
      <alignment horizontal="left" vertical="center"/>
    </xf>
    <xf numFmtId="0" fontId="21" fillId="3" borderId="5" xfId="6" applyFont="1" applyFill="1" applyBorder="1" applyAlignment="1" applyProtection="1">
      <alignment horizontal="left" vertical="center" wrapText="1"/>
    </xf>
    <xf numFmtId="0" fontId="21" fillId="3" borderId="12" xfId="6" applyFont="1" applyFill="1" applyBorder="1" applyAlignment="1" applyProtection="1">
      <alignment horizontal="left" vertical="center" wrapText="1"/>
    </xf>
    <xf numFmtId="0" fontId="20" fillId="3" borderId="5" xfId="6" applyFont="1" applyFill="1" applyBorder="1" applyAlignment="1" applyProtection="1">
      <alignment vertical="center" wrapText="1"/>
    </xf>
    <xf numFmtId="0" fontId="20" fillId="0" borderId="13" xfId="6" applyFont="1" applyFill="1" applyBorder="1" applyProtection="1"/>
    <xf numFmtId="0" fontId="18" fillId="0" borderId="5" xfId="0" applyFont="1" applyBorder="1" applyAlignment="1" applyProtection="1"/>
    <xf numFmtId="0" fontId="18" fillId="0" borderId="16" xfId="0" applyFont="1" applyBorder="1" applyProtection="1"/>
    <xf numFmtId="0" fontId="18" fillId="2" borderId="20" xfId="0" applyFont="1" applyFill="1" applyBorder="1" applyAlignment="1" applyProtection="1">
      <alignment horizontal="left"/>
      <protection locked="0"/>
    </xf>
    <xf numFmtId="43" fontId="18" fillId="2" borderId="21" xfId="1" applyFont="1" applyFill="1" applyBorder="1" applyAlignment="1" applyProtection="1">
      <alignment horizontal="right"/>
      <protection locked="0"/>
    </xf>
    <xf numFmtId="43" fontId="18" fillId="2" borderId="23" xfId="1" applyFont="1" applyFill="1" applyBorder="1" applyAlignment="1" applyProtection="1">
      <alignment horizontal="right"/>
      <protection locked="0"/>
    </xf>
    <xf numFmtId="43" fontId="18" fillId="2" borderId="23" xfId="1" applyFont="1" applyFill="1" applyBorder="1" applyAlignment="1" applyProtection="1">
      <alignment horizontal="right" wrapText="1"/>
      <protection locked="0"/>
    </xf>
    <xf numFmtId="43" fontId="19" fillId="2" borderId="23" xfId="1" applyFont="1" applyFill="1" applyBorder="1" applyProtection="1">
      <protection locked="0"/>
    </xf>
    <xf numFmtId="43" fontId="19" fillId="2" borderId="26" xfId="1" applyFont="1" applyFill="1" applyBorder="1" applyProtection="1">
      <protection locked="0"/>
    </xf>
    <xf numFmtId="0" fontId="20" fillId="3" borderId="27" xfId="6" applyFont="1" applyFill="1" applyBorder="1" applyAlignment="1" applyProtection="1">
      <alignment horizontal="center" vertical="center"/>
    </xf>
    <xf numFmtId="0" fontId="20" fillId="3" borderId="28" xfId="6" applyFont="1" applyFill="1" applyBorder="1" applyAlignment="1" applyProtection="1">
      <alignment horizontal="center" vertical="center"/>
    </xf>
    <xf numFmtId="0" fontId="20" fillId="3" borderId="28" xfId="6" applyFont="1" applyFill="1" applyBorder="1" applyAlignment="1" applyProtection="1">
      <alignment horizontal="center" vertical="center" wrapText="1"/>
    </xf>
    <xf numFmtId="0" fontId="21" fillId="3" borderId="28" xfId="6" applyFont="1" applyFill="1" applyBorder="1" applyAlignment="1" applyProtection="1">
      <alignment horizontal="center" vertical="center" wrapText="1"/>
    </xf>
    <xf numFmtId="0" fontId="20" fillId="3" borderId="29" xfId="6" applyFont="1" applyFill="1" applyBorder="1" applyAlignment="1" applyProtection="1">
      <alignment horizontal="center" vertical="center"/>
    </xf>
    <xf numFmtId="0" fontId="20" fillId="0" borderId="19" xfId="6" applyFont="1" applyBorder="1" applyAlignment="1" applyProtection="1">
      <alignment horizontal="center"/>
    </xf>
    <xf numFmtId="0" fontId="19" fillId="0" borderId="20" xfId="6" applyFont="1" applyFill="1" applyBorder="1" applyProtection="1"/>
    <xf numFmtId="0" fontId="19" fillId="0" borderId="20" xfId="6" applyFont="1" applyFill="1" applyBorder="1" applyAlignment="1" applyProtection="1">
      <alignment wrapText="1"/>
    </xf>
    <xf numFmtId="0" fontId="18" fillId="0" borderId="20" xfId="0" applyFont="1" applyFill="1" applyBorder="1" applyAlignment="1" applyProtection="1">
      <alignment wrapText="1"/>
    </xf>
    <xf numFmtId="0" fontId="18" fillId="0" borderId="20" xfId="0" applyFont="1" applyBorder="1" applyAlignment="1" applyProtection="1">
      <alignment horizontal="right"/>
    </xf>
    <xf numFmtId="0" fontId="18" fillId="0" borderId="20" xfId="6" applyFont="1" applyFill="1" applyBorder="1" applyAlignment="1" applyProtection="1">
      <alignment horizontal="left" vertical="center" wrapText="1"/>
    </xf>
    <xf numFmtId="43" fontId="18" fillId="0" borderId="21" xfId="1" applyFont="1" applyFill="1" applyBorder="1" applyAlignment="1" applyProtection="1">
      <alignment horizontal="right"/>
    </xf>
    <xf numFmtId="0" fontId="20" fillId="0" borderId="22" xfId="6" applyFont="1" applyBorder="1" applyAlignment="1" applyProtection="1">
      <alignment horizontal="center"/>
    </xf>
    <xf numFmtId="0" fontId="19" fillId="0" borderId="5" xfId="6" applyFont="1" applyFill="1" applyBorder="1" applyProtection="1"/>
    <xf numFmtId="0" fontId="19" fillId="0" borderId="5" xfId="6" applyFont="1" applyFill="1" applyBorder="1" applyAlignment="1" applyProtection="1">
      <alignment wrapText="1"/>
    </xf>
    <xf numFmtId="0" fontId="18" fillId="4" borderId="5" xfId="6" applyFont="1" applyFill="1" applyBorder="1" applyAlignment="1" applyProtection="1">
      <alignment horizontal="right"/>
    </xf>
    <xf numFmtId="0" fontId="18" fillId="4" borderId="5" xfId="6" applyFont="1" applyFill="1" applyBorder="1" applyAlignment="1" applyProtection="1">
      <alignment horizontal="left"/>
    </xf>
    <xf numFmtId="43" fontId="18" fillId="0" borderId="23" xfId="1" applyFont="1" applyFill="1" applyBorder="1" applyAlignment="1" applyProtection="1">
      <alignment horizontal="right"/>
    </xf>
    <xf numFmtId="0" fontId="18" fillId="0" borderId="5" xfId="6" applyFont="1" applyFill="1" applyBorder="1" applyAlignment="1" applyProtection="1">
      <alignment wrapText="1"/>
    </xf>
    <xf numFmtId="0" fontId="18" fillId="0" borderId="5" xfId="6" applyFont="1" applyBorder="1" applyAlignment="1" applyProtection="1">
      <alignment horizontal="right" wrapText="1"/>
    </xf>
    <xf numFmtId="0" fontId="21" fillId="0" borderId="5" xfId="6" applyFont="1" applyBorder="1" applyAlignment="1" applyProtection="1">
      <alignment horizontal="right"/>
    </xf>
    <xf numFmtId="43" fontId="21" fillId="0" borderId="23" xfId="1" applyFont="1" applyFill="1" applyBorder="1" applyAlignment="1" applyProtection="1">
      <alignment horizontal="right"/>
    </xf>
    <xf numFmtId="0" fontId="18" fillId="0" borderId="5" xfId="6" applyFont="1" applyBorder="1" applyAlignment="1" applyProtection="1">
      <alignment horizontal="right"/>
    </xf>
    <xf numFmtId="0" fontId="19" fillId="0" borderId="5" xfId="6" applyFont="1" applyBorder="1" applyProtection="1"/>
    <xf numFmtId="43" fontId="20" fillId="0" borderId="23" xfId="1" applyFont="1" applyFill="1" applyBorder="1" applyProtection="1"/>
    <xf numFmtId="43" fontId="19" fillId="0" borderId="23" xfId="1" applyFont="1" applyFill="1" applyBorder="1" applyProtection="1"/>
    <xf numFmtId="0" fontId="20" fillId="0" borderId="24" xfId="6" applyFont="1" applyBorder="1" applyAlignment="1" applyProtection="1">
      <alignment horizontal="center"/>
    </xf>
    <xf numFmtId="0" fontId="19" fillId="0" borderId="25" xfId="6" applyFont="1" applyFill="1" applyBorder="1" applyAlignment="1" applyProtection="1">
      <alignment wrapText="1"/>
    </xf>
    <xf numFmtId="0" fontId="19" fillId="0" borderId="25" xfId="6" applyFont="1" applyBorder="1" applyProtection="1"/>
    <xf numFmtId="0" fontId="18" fillId="4" borderId="25" xfId="6" applyFont="1" applyFill="1" applyBorder="1" applyAlignment="1" applyProtection="1">
      <alignment horizontal="left"/>
    </xf>
    <xf numFmtId="43" fontId="19" fillId="0" borderId="26" xfId="1" applyFont="1" applyFill="1" applyBorder="1" applyProtection="1"/>
    <xf numFmtId="0" fontId="19" fillId="0" borderId="25" xfId="6" applyFont="1" applyFill="1" applyBorder="1" applyProtection="1"/>
    <xf numFmtId="0" fontId="20" fillId="0" borderId="0" xfId="6" applyFont="1" applyAlignment="1" applyProtection="1">
      <alignment horizontal="center" wrapText="1"/>
    </xf>
    <xf numFmtId="43" fontId="18" fillId="2" borderId="26" xfId="1" applyFont="1" applyFill="1" applyBorder="1" applyAlignment="1" applyProtection="1">
      <alignment horizontal="right"/>
      <protection locked="0"/>
    </xf>
    <xf numFmtId="0" fontId="18" fillId="2" borderId="20" xfId="6" applyFont="1" applyFill="1" applyBorder="1" applyAlignment="1" applyProtection="1">
      <alignment horizontal="right"/>
      <protection locked="0"/>
    </xf>
    <xf numFmtId="0" fontId="20" fillId="3" borderId="30" xfId="6" applyFont="1" applyFill="1" applyBorder="1" applyAlignment="1" applyProtection="1">
      <alignment horizontal="center" vertical="center" wrapText="1"/>
    </xf>
    <xf numFmtId="0" fontId="20" fillId="3" borderId="31" xfId="6" applyFont="1" applyFill="1" applyBorder="1" applyAlignment="1" applyProtection="1">
      <alignment horizontal="center" vertical="center" wrapText="1"/>
    </xf>
    <xf numFmtId="0" fontId="21" fillId="3" borderId="31" xfId="6" applyFont="1" applyFill="1" applyBorder="1" applyAlignment="1" applyProtection="1">
      <alignment horizontal="center" vertical="center" wrapText="1"/>
    </xf>
    <xf numFmtId="0" fontId="20" fillId="3" borderId="32" xfId="6" applyFont="1" applyFill="1" applyBorder="1" applyAlignment="1" applyProtection="1">
      <alignment horizontal="center" vertical="center" wrapText="1"/>
    </xf>
    <xf numFmtId="0" fontId="19" fillId="0" borderId="0" xfId="6" applyFont="1" applyAlignment="1" applyProtection="1">
      <alignment vertical="center" wrapText="1"/>
    </xf>
    <xf numFmtId="0" fontId="21" fillId="0" borderId="20" xfId="6" applyFont="1" applyFill="1" applyBorder="1" applyAlignment="1" applyProtection="1">
      <alignment vertical="center"/>
    </xf>
    <xf numFmtId="0" fontId="18" fillId="0" borderId="20" xfId="6" applyFont="1" applyFill="1" applyBorder="1" applyAlignment="1" applyProtection="1">
      <alignment wrapText="1"/>
    </xf>
    <xf numFmtId="0" fontId="18" fillId="0" borderId="20" xfId="6" applyFont="1" applyFill="1" applyBorder="1" applyAlignment="1" applyProtection="1">
      <alignment horizontal="right"/>
    </xf>
    <xf numFmtId="0" fontId="21" fillId="0" borderId="5" xfId="6" applyFont="1" applyFill="1" applyBorder="1" applyAlignment="1" applyProtection="1">
      <alignment vertical="center"/>
    </xf>
    <xf numFmtId="0" fontId="18" fillId="0" borderId="5" xfId="6" applyFont="1" applyFill="1" applyBorder="1" applyAlignment="1" applyProtection="1">
      <alignment horizontal="right"/>
    </xf>
    <xf numFmtId="0" fontId="21" fillId="0" borderId="25" xfId="6" applyFont="1" applyFill="1" applyBorder="1" applyAlignment="1" applyProtection="1">
      <alignment vertical="center"/>
    </xf>
    <xf numFmtId="0" fontId="18" fillId="0" borderId="25" xfId="6" applyFont="1" applyFill="1" applyBorder="1" applyAlignment="1" applyProtection="1">
      <alignment wrapText="1"/>
    </xf>
    <xf numFmtId="0" fontId="18" fillId="0" borderId="25" xfId="6" applyFont="1" applyFill="1" applyBorder="1" applyAlignment="1" applyProtection="1">
      <alignment horizontal="right"/>
    </xf>
    <xf numFmtId="43" fontId="18" fillId="0" borderId="26" xfId="1" applyFont="1" applyFill="1" applyBorder="1" applyAlignment="1" applyProtection="1">
      <alignment horizontal="right"/>
    </xf>
    <xf numFmtId="0" fontId="20" fillId="0" borderId="33" xfId="6" applyFont="1" applyBorder="1" applyAlignment="1" applyProtection="1">
      <alignment horizontal="center"/>
    </xf>
    <xf numFmtId="0" fontId="21" fillId="0" borderId="34" xfId="6" applyFont="1" applyFill="1" applyBorder="1" applyAlignment="1" applyProtection="1">
      <alignment vertical="center"/>
    </xf>
    <xf numFmtId="0" fontId="18" fillId="0" borderId="34" xfId="6" applyFont="1" applyFill="1" applyBorder="1" applyAlignment="1" applyProtection="1">
      <alignment wrapText="1"/>
    </xf>
    <xf numFmtId="0" fontId="18" fillId="0" borderId="34" xfId="6" applyFont="1" applyFill="1" applyBorder="1" applyAlignment="1" applyProtection="1">
      <alignment horizontal="right"/>
    </xf>
    <xf numFmtId="0" fontId="18" fillId="0" borderId="34" xfId="6" applyFont="1" applyFill="1" applyBorder="1" applyAlignment="1" applyProtection="1">
      <alignment horizontal="right" wrapText="1"/>
    </xf>
    <xf numFmtId="0" fontId="20" fillId="0" borderId="35" xfId="6" applyFont="1" applyBorder="1" applyAlignment="1" applyProtection="1">
      <alignment horizontal="center"/>
    </xf>
    <xf numFmtId="0" fontId="21" fillId="0" borderId="36" xfId="6" applyFont="1" applyFill="1" applyBorder="1" applyAlignment="1" applyProtection="1">
      <alignment vertical="center"/>
    </xf>
    <xf numFmtId="0" fontId="18" fillId="0" borderId="36" xfId="6" applyFont="1" applyFill="1" applyBorder="1" applyAlignment="1" applyProtection="1">
      <alignment wrapText="1"/>
    </xf>
    <xf numFmtId="0" fontId="18" fillId="0" borderId="36" xfId="6" applyFont="1" applyFill="1" applyBorder="1" applyAlignment="1" applyProtection="1">
      <alignment horizontal="right"/>
    </xf>
    <xf numFmtId="0" fontId="18" fillId="0" borderId="37" xfId="6" applyFont="1" applyFill="1" applyBorder="1" applyAlignment="1" applyProtection="1">
      <alignment horizontal="right"/>
    </xf>
    <xf numFmtId="0" fontId="18" fillId="0" borderId="37" xfId="6" applyFont="1" applyFill="1" applyBorder="1" applyAlignment="1" applyProtection="1">
      <alignment horizontal="right" wrapText="1"/>
    </xf>
    <xf numFmtId="0" fontId="18" fillId="0" borderId="0" xfId="6" applyFont="1" applyProtection="1"/>
    <xf numFmtId="0" fontId="19" fillId="0" borderId="0" xfId="6" applyFont="1" applyAlignment="1" applyProtection="1">
      <alignment horizontal="center"/>
    </xf>
    <xf numFmtId="43" fontId="18" fillId="2" borderId="23" xfId="1" applyFont="1" applyFill="1" applyBorder="1" applyAlignment="1" applyProtection="1">
      <alignment horizontal="right" vertical="center"/>
      <protection locked="0"/>
    </xf>
    <xf numFmtId="0" fontId="21" fillId="3" borderId="28" xfId="6" applyFont="1" applyFill="1" applyBorder="1" applyAlignment="1" applyProtection="1">
      <alignment horizontal="center" vertical="center"/>
    </xf>
    <xf numFmtId="0" fontId="21" fillId="0" borderId="19" xfId="6" applyFont="1" applyBorder="1" applyAlignment="1" applyProtection="1">
      <alignment horizontal="center"/>
    </xf>
    <xf numFmtId="0" fontId="20" fillId="0" borderId="20" xfId="6" applyFont="1" applyFill="1" applyBorder="1" applyAlignment="1" applyProtection="1"/>
    <xf numFmtId="0" fontId="18" fillId="0" borderId="20" xfId="6" applyFont="1" applyBorder="1" applyAlignment="1" applyProtection="1"/>
    <xf numFmtId="0" fontId="18" fillId="0" borderId="20" xfId="6" applyFont="1" applyBorder="1" applyAlignment="1" applyProtection="1">
      <alignment horizontal="right"/>
    </xf>
    <xf numFmtId="0" fontId="21" fillId="0" borderId="22" xfId="6" applyFont="1" applyBorder="1" applyAlignment="1" applyProtection="1">
      <alignment horizontal="center"/>
    </xf>
    <xf numFmtId="0" fontId="20" fillId="0" borderId="5" xfId="6" applyFont="1" applyFill="1" applyBorder="1" applyAlignment="1" applyProtection="1"/>
    <xf numFmtId="0" fontId="18" fillId="0" borderId="5" xfId="6" applyFont="1" applyBorder="1" applyAlignment="1" applyProtection="1"/>
    <xf numFmtId="0" fontId="18" fillId="0" borderId="5" xfId="0" applyFont="1" applyBorder="1" applyAlignment="1" applyProtection="1">
      <alignment horizontal="right"/>
    </xf>
    <xf numFmtId="0" fontId="19" fillId="0" borderId="5" xfId="6" applyFont="1" applyBorder="1" applyAlignment="1" applyProtection="1"/>
    <xf numFmtId="0" fontId="18" fillId="0" borderId="5" xfId="6" applyFont="1" applyBorder="1" applyAlignment="1" applyProtection="1">
      <alignment horizontal="right" vertical="center"/>
    </xf>
    <xf numFmtId="43" fontId="18" fillId="0" borderId="23" xfId="1" applyFont="1" applyFill="1" applyBorder="1" applyAlignment="1" applyProtection="1">
      <alignment horizontal="right" vertical="center"/>
    </xf>
    <xf numFmtId="0" fontId="18" fillId="4" borderId="5" xfId="6" applyFont="1" applyFill="1" applyBorder="1" applyAlignment="1" applyProtection="1"/>
    <xf numFmtId="0" fontId="19" fillId="4" borderId="5" xfId="6" applyFont="1" applyFill="1" applyBorder="1" applyAlignment="1" applyProtection="1"/>
    <xf numFmtId="0" fontId="21" fillId="0" borderId="24" xfId="6" applyFont="1" applyBorder="1" applyAlignment="1" applyProtection="1">
      <alignment horizontal="center"/>
    </xf>
    <xf numFmtId="0" fontId="21" fillId="0" borderId="25" xfId="6" applyFont="1" applyFill="1" applyBorder="1" applyAlignment="1" applyProtection="1"/>
    <xf numFmtId="0" fontId="18" fillId="4" borderId="25" xfId="6" applyFont="1" applyFill="1" applyBorder="1" applyAlignment="1" applyProtection="1"/>
    <xf numFmtId="0" fontId="18" fillId="0" borderId="25" xfId="6" applyFont="1" applyBorder="1" applyAlignment="1" applyProtection="1">
      <alignment horizontal="right"/>
    </xf>
    <xf numFmtId="0" fontId="18" fillId="0" borderId="25" xfId="0" applyFont="1" applyBorder="1" applyAlignment="1" applyProtection="1">
      <alignment horizontal="right"/>
    </xf>
    <xf numFmtId="0" fontId="21" fillId="3" borderId="5" xfId="0" applyFont="1" applyFill="1" applyBorder="1" applyAlignment="1" applyProtection="1">
      <alignment vertical="top" wrapText="1"/>
    </xf>
    <xf numFmtId="0" fontId="18" fillId="0" borderId="0" xfId="0" applyFont="1" applyProtection="1"/>
    <xf numFmtId="10" fontId="18" fillId="0" borderId="9" xfId="2" applyNumberFormat="1" applyFont="1" applyBorder="1" applyAlignment="1" applyProtection="1">
      <alignment horizontal="right"/>
    </xf>
    <xf numFmtId="3" fontId="18" fillId="0" borderId="9" xfId="0" applyNumberFormat="1" applyFont="1" applyBorder="1" applyAlignment="1" applyProtection="1">
      <alignment horizontal="right"/>
    </xf>
    <xf numFmtId="3" fontId="18" fillId="0" borderId="5" xfId="0" applyNumberFormat="1" applyFont="1" applyBorder="1" applyAlignment="1" applyProtection="1">
      <alignment horizontal="right"/>
    </xf>
    <xf numFmtId="0" fontId="21" fillId="3" borderId="5" xfId="0" applyFont="1" applyFill="1" applyBorder="1" applyAlignment="1" applyProtection="1">
      <alignment horizontal="right" vertical="center"/>
    </xf>
    <xf numFmtId="0" fontId="21" fillId="3" borderId="5" xfId="0" applyFont="1" applyFill="1" applyBorder="1" applyAlignment="1" applyProtection="1">
      <alignment vertical="center"/>
    </xf>
    <xf numFmtId="0" fontId="18" fillId="3" borderId="5" xfId="0" applyFont="1" applyFill="1" applyBorder="1" applyProtection="1"/>
    <xf numFmtId="0" fontId="21" fillId="3" borderId="13" xfId="0" applyFont="1" applyFill="1" applyBorder="1" applyAlignment="1" applyProtection="1">
      <alignment horizontal="left" vertical="center"/>
    </xf>
    <xf numFmtId="3" fontId="18" fillId="3" borderId="5" xfId="0" applyNumberFormat="1" applyFont="1" applyFill="1" applyBorder="1" applyAlignment="1" applyProtection="1"/>
    <xf numFmtId="0" fontId="21" fillId="3" borderId="5" xfId="0" applyFont="1" applyFill="1" applyBorder="1" applyAlignment="1" applyProtection="1">
      <alignment horizontal="right"/>
    </xf>
    <xf numFmtId="0" fontId="21" fillId="3" borderId="5" xfId="0" applyFont="1" applyFill="1" applyBorder="1" applyAlignment="1" applyProtection="1"/>
    <xf numFmtId="0" fontId="21" fillId="3" borderId="13" xfId="0" applyFont="1" applyFill="1" applyBorder="1" applyAlignment="1" applyProtection="1">
      <alignment horizontal="left"/>
    </xf>
    <xf numFmtId="0" fontId="18" fillId="3" borderId="5" xfId="0" applyFont="1" applyFill="1" applyBorder="1" applyAlignment="1" applyProtection="1"/>
    <xf numFmtId="9" fontId="18" fillId="0" borderId="5" xfId="0" applyNumberFormat="1" applyFont="1" applyBorder="1" applyProtection="1"/>
    <xf numFmtId="3" fontId="18" fillId="0" borderId="12" xfId="0" applyNumberFormat="1" applyFont="1" applyBorder="1" applyAlignment="1" applyProtection="1">
      <alignment horizontal="right"/>
    </xf>
    <xf numFmtId="0" fontId="18" fillId="0" borderId="5" xfId="0" applyFont="1" applyBorder="1" applyProtection="1"/>
    <xf numFmtId="0" fontId="18" fillId="3" borderId="5" xfId="0" applyFont="1" applyFill="1" applyBorder="1" applyAlignment="1" applyProtection="1">
      <alignment horizontal="center"/>
    </xf>
    <xf numFmtId="0" fontId="19" fillId="2" borderId="5" xfId="0" applyFont="1" applyFill="1" applyBorder="1" applyProtection="1">
      <protection locked="0"/>
    </xf>
    <xf numFmtId="0" fontId="19" fillId="2" borderId="0" xfId="7" applyFont="1" applyFill="1" applyProtection="1">
      <protection locked="0"/>
    </xf>
    <xf numFmtId="0" fontId="20" fillId="3" borderId="5" xfId="0" applyFont="1" applyFill="1" applyBorder="1" applyProtection="1"/>
    <xf numFmtId="0" fontId="20" fillId="3" borderId="5" xfId="0" applyFont="1" applyFill="1" applyBorder="1" applyAlignment="1" applyProtection="1">
      <alignment horizontal="left" wrapText="1"/>
    </xf>
    <xf numFmtId="0" fontId="19" fillId="0" borderId="0" xfId="0" applyFont="1" applyProtection="1"/>
    <xf numFmtId="0" fontId="20" fillId="0" borderId="5" xfId="0" applyFont="1" applyBorder="1" applyAlignment="1" applyProtection="1">
      <alignment horizontal="center"/>
    </xf>
    <xf numFmtId="0" fontId="20" fillId="0" borderId="5" xfId="6" applyFont="1" applyFill="1" applyBorder="1" applyProtection="1"/>
    <xf numFmtId="0" fontId="19" fillId="0" borderId="5" xfId="0" applyFont="1" applyBorder="1" applyAlignment="1" applyProtection="1">
      <alignment wrapText="1"/>
    </xf>
    <xf numFmtId="37" fontId="19" fillId="0" borderId="5" xfId="1" applyNumberFormat="1" applyFont="1" applyFill="1" applyBorder="1" applyAlignment="1" applyProtection="1">
      <alignment horizontal="right" wrapText="1"/>
    </xf>
    <xf numFmtId="0" fontId="20" fillId="0" borderId="0" xfId="0" applyFont="1" applyAlignment="1" applyProtection="1">
      <alignment horizontal="center"/>
    </xf>
    <xf numFmtId="0" fontId="20" fillId="3" borderId="17" xfId="6" applyFont="1" applyFill="1" applyBorder="1" applyAlignment="1" applyProtection="1"/>
    <xf numFmtId="0" fontId="20" fillId="0" borderId="0" xfId="6" applyFont="1" applyFill="1" applyAlignment="1" applyProtection="1"/>
    <xf numFmtId="0" fontId="19" fillId="0" borderId="0" xfId="7" applyFont="1" applyProtection="1"/>
    <xf numFmtId="0" fontId="19" fillId="0" borderId="0" xfId="7" applyFont="1" applyAlignment="1" applyProtection="1">
      <alignment horizontal="left" indent="2"/>
    </xf>
    <xf numFmtId="0" fontId="19" fillId="0" borderId="0" xfId="7" applyFont="1" applyAlignment="1" applyProtection="1">
      <alignment horizontal="left"/>
    </xf>
    <xf numFmtId="0" fontId="18" fillId="0" borderId="0" xfId="7" applyFont="1" applyProtection="1"/>
    <xf numFmtId="0" fontId="23" fillId="0" borderId="0" xfId="7" applyFont="1" applyProtection="1"/>
    <xf numFmtId="0" fontId="19" fillId="0" borderId="0" xfId="0" applyFont="1" applyAlignment="1" applyProtection="1">
      <alignment horizontal="center"/>
    </xf>
    <xf numFmtId="0" fontId="20" fillId="0" borderId="5" xfId="0" applyFont="1" applyBorder="1" applyProtection="1"/>
    <xf numFmtId="166" fontId="19" fillId="0" borderId="5" xfId="2" applyNumberFormat="1" applyFont="1" applyBorder="1" applyProtection="1"/>
    <xf numFmtId="0" fontId="19" fillId="0" borderId="5" xfId="0" applyFont="1" applyBorder="1" applyProtection="1"/>
    <xf numFmtId="0" fontId="20" fillId="0" borderId="0" xfId="0" applyFont="1" applyProtection="1"/>
    <xf numFmtId="9" fontId="19" fillId="0" borderId="0" xfId="2" applyFont="1" applyProtection="1"/>
    <xf numFmtId="0" fontId="0" fillId="2" borderId="0" xfId="0" applyFill="1" applyProtection="1">
      <protection locked="0"/>
    </xf>
    <xf numFmtId="0" fontId="26" fillId="0" borderId="0" xfId="0" applyFont="1" applyProtection="1"/>
    <xf numFmtId="0" fontId="21" fillId="0" borderId="18" xfId="0" applyFont="1" applyBorder="1" applyAlignment="1" applyProtection="1">
      <alignment wrapText="1"/>
    </xf>
    <xf numFmtId="0" fontId="21" fillId="0" borderId="0" xfId="0" applyFont="1" applyAlignment="1" applyProtection="1">
      <alignment wrapText="1"/>
    </xf>
    <xf numFmtId="0" fontId="24" fillId="0" borderId="0" xfId="0" applyFont="1" applyAlignment="1" applyProtection="1">
      <alignment wrapText="1"/>
    </xf>
    <xf numFmtId="9" fontId="18" fillId="0" borderId="0" xfId="0" applyNumberFormat="1" applyFont="1" applyProtection="1"/>
    <xf numFmtId="166" fontId="19" fillId="0" borderId="0" xfId="2" applyNumberFormat="1" applyFont="1" applyProtection="1"/>
    <xf numFmtId="10" fontId="19" fillId="0" borderId="0" xfId="2" applyNumberFormat="1" applyFont="1" applyProtection="1"/>
    <xf numFmtId="166" fontId="18" fillId="0" borderId="0" xfId="0" applyNumberFormat="1" applyFont="1" applyProtection="1"/>
    <xf numFmtId="0" fontId="18" fillId="0" borderId="0" xfId="0" applyFont="1" applyAlignment="1" applyProtection="1">
      <alignment wrapText="1"/>
    </xf>
    <xf numFmtId="166" fontId="19" fillId="0" borderId="0" xfId="0" applyNumberFormat="1" applyFont="1" applyProtection="1"/>
    <xf numFmtId="0" fontId="19" fillId="0" borderId="0" xfId="0" applyFont="1" applyProtection="1"/>
    <xf numFmtId="0" fontId="20" fillId="0" borderId="12" xfId="0" applyFont="1" applyBorder="1" applyAlignment="1" applyProtection="1">
      <alignment horizontal="center"/>
    </xf>
    <xf numFmtId="0" fontId="20" fillId="0" borderId="13" xfId="0" applyFont="1" applyBorder="1" applyAlignment="1" applyProtection="1">
      <alignment horizontal="center"/>
    </xf>
  </cellXfs>
  <cellStyles count="8">
    <cellStyle name="Comma" xfId="1" builtinId="3"/>
    <cellStyle name="Hyperlink" xfId="4" builtinId="8"/>
    <cellStyle name="Normal" xfId="0" builtinId="0"/>
    <cellStyle name="Normal 2" xfId="6" xr:uid="{EA3B34CE-CD09-4FC3-90E9-884386698B08}"/>
    <cellStyle name="Normal 2 115 3" xfId="7" xr:uid="{EBD74949-3CA4-45D4-9644-F2E80430C5D9}"/>
    <cellStyle name="Normal 3" xfId="5" xr:uid="{F98DD5F0-B00D-44D3-91F7-9D674957D786}"/>
    <cellStyle name="Normal_CCOVER" xfId="3" xr:uid="{D71DAFC2-3D1B-4217-BD0F-E494C5C307E0}"/>
    <cellStyle name="Percent" xfId="2" builtinId="5"/>
  </cellStyles>
  <dxfs count="0"/>
  <tableStyles count="0" defaultTableStyle="TableStyleMedium2" defaultPivotStyle="PivotStyleLight16"/>
  <colors>
    <mruColors>
      <color rgb="FF467886"/>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6829425</xdr:colOff>
      <xdr:row>0</xdr:row>
      <xdr:rowOff>323850</xdr:rowOff>
    </xdr:to>
    <xdr:pic>
      <xdr:nvPicPr>
        <xdr:cNvPr id="2" name="Picture 1" descr="image002">
          <a:extLst>
            <a:ext uri="{FF2B5EF4-FFF2-40B4-BE49-F238E27FC236}">
              <a16:creationId xmlns:a16="http://schemas.microsoft.com/office/drawing/2014/main" id="{4D844C37-91D2-4D09-B67A-50ED45CB4E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8294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7099C-15FA-4584-A373-5E67EFB44AA4}">
  <dimension ref="A1:K23"/>
  <sheetViews>
    <sheetView tabSelected="1" workbookViewId="0">
      <selection activeCell="A3" sqref="A3"/>
    </sheetView>
  </sheetViews>
  <sheetFormatPr defaultColWidth="0" defaultRowHeight="15" customHeight="1" zeroHeight="1" x14ac:dyDescent="0.25"/>
  <cols>
    <col min="1" max="1" width="102.7109375" style="27" customWidth="1"/>
    <col min="2" max="2" width="20.140625" style="27" hidden="1" customWidth="1"/>
    <col min="3" max="5" width="8.5703125" style="27" hidden="1" customWidth="1"/>
    <col min="6" max="6" width="6.140625" style="27" hidden="1" customWidth="1"/>
    <col min="7" max="7" width="26" style="27" hidden="1" customWidth="1"/>
    <col min="8" max="11" width="0" style="27" hidden="1" customWidth="1"/>
    <col min="12" max="16384" width="8.5703125" style="27" hidden="1"/>
  </cols>
  <sheetData>
    <row r="1" spans="1:10" ht="26.25" customHeight="1" x14ac:dyDescent="0.25"/>
    <row r="2" spans="1:10" x14ac:dyDescent="0.25">
      <c r="A2" s="28" t="s">
        <v>252</v>
      </c>
      <c r="B2" s="29"/>
      <c r="C2" s="29"/>
      <c r="D2" s="29"/>
      <c r="E2" s="29"/>
      <c r="F2" s="29"/>
      <c r="G2" s="30"/>
      <c r="H2" s="29"/>
      <c r="I2" s="29"/>
      <c r="J2" s="29"/>
    </row>
    <row r="3" spans="1:10" ht="126" x14ac:dyDescent="0.5">
      <c r="A3" s="31" t="s">
        <v>92</v>
      </c>
      <c r="B3" s="29"/>
      <c r="C3" s="29"/>
      <c r="D3" s="29"/>
      <c r="E3" s="29"/>
      <c r="F3" s="29"/>
      <c r="G3" s="29"/>
      <c r="H3" s="29"/>
      <c r="I3" s="29"/>
      <c r="J3" s="29"/>
    </row>
    <row r="4" spans="1:10" ht="37.5" customHeight="1" thickBot="1" x14ac:dyDescent="0.35">
      <c r="A4" s="32" t="s">
        <v>0</v>
      </c>
      <c r="B4" s="33"/>
      <c r="C4" s="33"/>
      <c r="D4" s="33"/>
      <c r="E4" s="33"/>
      <c r="F4" s="33"/>
      <c r="G4" s="29"/>
      <c r="H4" s="29"/>
      <c r="I4" s="29"/>
      <c r="J4" s="29"/>
    </row>
    <row r="5" spans="1:10" ht="17.25" thickTop="1" thickBot="1" x14ac:dyDescent="0.3">
      <c r="A5" s="34" t="s">
        <v>93</v>
      </c>
      <c r="B5" s="33"/>
      <c r="D5" s="35"/>
      <c r="E5" s="35"/>
      <c r="F5" s="35"/>
      <c r="G5" s="36"/>
      <c r="H5" s="29"/>
      <c r="I5" s="29"/>
      <c r="J5" s="29"/>
    </row>
    <row r="6" spans="1:10" ht="17.25" thickTop="1" thickBot="1" x14ac:dyDescent="0.3">
      <c r="A6" s="2"/>
      <c r="B6" s="33"/>
      <c r="C6" s="1"/>
      <c r="D6" s="35"/>
      <c r="E6" s="35"/>
      <c r="F6" s="35"/>
      <c r="G6" s="36"/>
      <c r="H6" s="29"/>
      <c r="I6" s="29"/>
      <c r="J6" s="29"/>
    </row>
    <row r="7" spans="1:10" ht="17.25" thickTop="1" thickBot="1" x14ac:dyDescent="0.3">
      <c r="A7" s="34" t="s">
        <v>94</v>
      </c>
      <c r="B7" s="33" t="s">
        <v>1</v>
      </c>
      <c r="C7" s="1"/>
      <c r="D7" s="35"/>
      <c r="E7" s="35"/>
      <c r="F7" s="35"/>
      <c r="G7" s="36"/>
      <c r="H7" s="29"/>
      <c r="I7" s="29"/>
      <c r="J7" s="29"/>
    </row>
    <row r="8" spans="1:10" ht="17.25" thickTop="1" thickBot="1" x14ac:dyDescent="0.3">
      <c r="A8" s="2"/>
      <c r="B8" s="37"/>
      <c r="C8" s="37"/>
      <c r="D8" s="37"/>
      <c r="E8" s="37"/>
      <c r="F8" s="37"/>
      <c r="G8" s="38"/>
      <c r="H8" s="29"/>
      <c r="I8" s="29"/>
      <c r="J8" s="29"/>
    </row>
    <row r="9" spans="1:10" ht="37.5" customHeight="1" thickTop="1" thickBot="1" x14ac:dyDescent="0.35">
      <c r="A9" s="32" t="s">
        <v>253</v>
      </c>
      <c r="B9" s="33"/>
      <c r="C9" s="33"/>
      <c r="D9" s="33"/>
      <c r="E9" s="33"/>
      <c r="F9" s="33"/>
      <c r="G9" s="29"/>
      <c r="H9" s="29"/>
      <c r="I9" s="29"/>
      <c r="J9" s="29"/>
    </row>
    <row r="10" spans="1:10" ht="17.25" thickTop="1" thickBot="1" x14ac:dyDescent="0.3">
      <c r="A10" s="34" t="s">
        <v>95</v>
      </c>
      <c r="B10" s="33"/>
      <c r="D10" s="35"/>
      <c r="E10" s="35"/>
      <c r="F10" s="35"/>
      <c r="G10" s="36"/>
      <c r="H10" s="29"/>
      <c r="I10" s="29"/>
      <c r="J10" s="29"/>
    </row>
    <row r="11" spans="1:10" ht="17.25" thickTop="1" thickBot="1" x14ac:dyDescent="0.3">
      <c r="A11" s="2"/>
      <c r="B11" s="33"/>
      <c r="C11" s="1"/>
      <c r="D11" s="35"/>
      <c r="E11" s="35"/>
      <c r="F11" s="35"/>
      <c r="G11" s="36"/>
      <c r="H11" s="29"/>
      <c r="I11" s="29"/>
      <c r="J11" s="29"/>
    </row>
    <row r="12" spans="1:10" ht="17.25" thickTop="1" thickBot="1" x14ac:dyDescent="0.3">
      <c r="A12" s="34" t="s">
        <v>96</v>
      </c>
      <c r="B12" s="33"/>
      <c r="D12" s="35"/>
      <c r="E12" s="35"/>
      <c r="F12" s="35"/>
      <c r="G12" s="36"/>
      <c r="H12" s="29"/>
      <c r="I12" s="29"/>
      <c r="J12" s="29"/>
    </row>
    <row r="13" spans="1:10" ht="17.25" thickTop="1" thickBot="1" x14ac:dyDescent="0.3">
      <c r="A13" s="2"/>
      <c r="B13" s="33"/>
      <c r="C13" s="1"/>
      <c r="D13" s="35"/>
      <c r="E13" s="35"/>
      <c r="F13" s="35"/>
      <c r="G13" s="36"/>
      <c r="H13" s="29"/>
      <c r="I13" s="29"/>
      <c r="J13" s="29"/>
    </row>
    <row r="14" spans="1:10" ht="16.5" thickTop="1" thickBot="1" x14ac:dyDescent="0.3">
      <c r="A14" s="27" t="s">
        <v>97</v>
      </c>
      <c r="B14" s="33" t="s">
        <v>1</v>
      </c>
      <c r="C14" s="1"/>
      <c r="D14" s="35"/>
      <c r="E14" s="35"/>
      <c r="F14" s="35"/>
      <c r="G14" s="36"/>
      <c r="H14" s="29"/>
      <c r="I14" s="29"/>
      <c r="J14" s="29"/>
    </row>
    <row r="15" spans="1:10" ht="17.25" thickTop="1" thickBot="1" x14ac:dyDescent="0.3">
      <c r="A15" s="2"/>
      <c r="B15" s="37"/>
      <c r="C15" s="37"/>
      <c r="D15" s="37"/>
      <c r="E15" s="37"/>
      <c r="F15" s="37"/>
      <c r="G15" s="38"/>
      <c r="H15" s="29"/>
      <c r="I15" s="29"/>
      <c r="J15" s="29"/>
    </row>
    <row r="16" spans="1:10" ht="37.5" customHeight="1" thickTop="1" thickBot="1" x14ac:dyDescent="0.35">
      <c r="A16" s="32" t="s">
        <v>254</v>
      </c>
      <c r="B16" s="33"/>
      <c r="C16" s="33"/>
      <c r="D16" s="33"/>
      <c r="E16" s="33"/>
      <c r="F16" s="33"/>
      <c r="G16" s="29"/>
      <c r="H16" s="29"/>
      <c r="I16" s="29"/>
      <c r="J16" s="29"/>
    </row>
    <row r="17" spans="1:10" ht="17.25" thickTop="1" thickBot="1" x14ac:dyDescent="0.3">
      <c r="A17" s="34" t="s">
        <v>95</v>
      </c>
      <c r="B17" s="33"/>
      <c r="D17" s="35"/>
      <c r="E17" s="35"/>
      <c r="F17" s="35"/>
      <c r="G17" s="36"/>
      <c r="H17" s="29"/>
      <c r="I17" s="29"/>
      <c r="J17" s="29"/>
    </row>
    <row r="18" spans="1:10" ht="17.25" thickTop="1" thickBot="1" x14ac:dyDescent="0.3">
      <c r="A18" s="2"/>
      <c r="B18" s="33"/>
      <c r="C18" s="1"/>
      <c r="D18" s="35"/>
      <c r="E18" s="35"/>
      <c r="F18" s="35"/>
      <c r="G18" s="36"/>
      <c r="H18" s="29"/>
      <c r="I18" s="29"/>
      <c r="J18" s="29"/>
    </row>
    <row r="19" spans="1:10" ht="17.25" thickTop="1" thickBot="1" x14ac:dyDescent="0.3">
      <c r="A19" s="34" t="s">
        <v>96</v>
      </c>
      <c r="B19" s="33" t="s">
        <v>1</v>
      </c>
      <c r="C19" s="1"/>
      <c r="D19" s="35"/>
      <c r="E19" s="35"/>
      <c r="F19" s="35"/>
      <c r="G19" s="36"/>
      <c r="H19" s="29"/>
      <c r="I19" s="29"/>
      <c r="J19" s="29"/>
    </row>
    <row r="20" spans="1:10" ht="17.25" thickTop="1" thickBot="1" x14ac:dyDescent="0.3">
      <c r="A20" s="2"/>
      <c r="B20" s="37"/>
      <c r="C20" s="37"/>
      <c r="D20" s="37"/>
      <c r="E20" s="37"/>
      <c r="F20" s="37"/>
      <c r="G20" s="38"/>
      <c r="H20" s="29"/>
      <c r="I20" s="29"/>
      <c r="J20" s="29"/>
    </row>
    <row r="21" spans="1:10" ht="16.5" thickTop="1" thickBot="1" x14ac:dyDescent="0.3">
      <c r="A21" s="27" t="s">
        <v>97</v>
      </c>
      <c r="B21" s="39"/>
      <c r="C21" s="39"/>
      <c r="D21" s="39"/>
      <c r="E21" s="39"/>
      <c r="F21" s="39"/>
      <c r="G21" s="39"/>
      <c r="H21" s="39"/>
      <c r="I21" s="39"/>
      <c r="J21" s="40"/>
    </row>
    <row r="22" spans="1:10" ht="15" customHeight="1" thickTop="1" thickBot="1" x14ac:dyDescent="0.3">
      <c r="A22" s="2"/>
    </row>
    <row r="23" spans="1:10" ht="15" hidden="1" customHeight="1" thickTop="1" x14ac:dyDescent="0.25"/>
  </sheetData>
  <sheetProtection algorithmName="SHA-512" hashValue="vPl5+n8e8hskhajOvVy2eCnWBfq3urRBKDXCcmDtrutDHyp/EyZBnriRvJb9nlyP72eym7dJWPD/44yNb3hlcQ==" saltValue="vItopqV7ZKCbSgZmDzJ2TA==" spinCount="100000" sheet="1" objects="1" scenarios="1" formatCells="0" formatColumns="0" formatRows="0"/>
  <pageMargins left="0.7" right="0.7" top="0.75" bottom="0.75" header="0.3" footer="0.3"/>
  <headerFooter>
    <oddHeader>&amp;R&amp;"Calibri"&amp;10&amp;K000000 Protected B - External / Protégé B - Externe&amp;1#_x000D_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B0B28-F548-494F-9289-8023B22458EE}">
  <dimension ref="A1:N105"/>
  <sheetViews>
    <sheetView workbookViewId="0"/>
  </sheetViews>
  <sheetFormatPr defaultColWidth="0" defaultRowHeight="15" zeroHeight="1" x14ac:dyDescent="0.25"/>
  <cols>
    <col min="1" max="1" width="31.85546875" style="208" customWidth="1"/>
    <col min="2" max="2" width="83.7109375" style="208" bestFit="1" customWidth="1"/>
    <col min="3" max="3" width="36.85546875" style="208" customWidth="1"/>
    <col min="4" max="4" width="22.140625" style="208" customWidth="1"/>
    <col min="5" max="5" width="25.140625" style="208" customWidth="1"/>
    <col min="6" max="6" width="20.140625" style="208" customWidth="1"/>
    <col min="7" max="7" width="17.85546875" style="208" customWidth="1"/>
    <col min="8" max="8" width="15.5703125" style="208" customWidth="1"/>
    <col min="9" max="10" width="20.5703125" style="208" customWidth="1"/>
    <col min="11" max="11" width="23" style="208" customWidth="1"/>
    <col min="12" max="13" width="20.5703125" style="208" customWidth="1"/>
    <col min="14" max="14" width="115.85546875" style="208" customWidth="1"/>
    <col min="15" max="16384" width="8.85546875" style="208" hidden="1"/>
  </cols>
  <sheetData>
    <row r="1" spans="1:14" ht="45" x14ac:dyDescent="0.25">
      <c r="A1" s="207" t="s">
        <v>197</v>
      </c>
      <c r="B1" s="207" t="s">
        <v>198</v>
      </c>
      <c r="C1" s="207" t="s">
        <v>212</v>
      </c>
      <c r="D1" s="207" t="s">
        <v>199</v>
      </c>
      <c r="E1" s="207" t="s">
        <v>200</v>
      </c>
      <c r="F1" s="207" t="s">
        <v>201</v>
      </c>
      <c r="G1" s="207" t="s">
        <v>202</v>
      </c>
      <c r="H1" s="207" t="s">
        <v>203</v>
      </c>
      <c r="I1" s="207" t="s">
        <v>204</v>
      </c>
      <c r="J1" s="207" t="s">
        <v>205</v>
      </c>
      <c r="K1" s="207" t="s">
        <v>206</v>
      </c>
      <c r="L1" s="207" t="s">
        <v>207</v>
      </c>
      <c r="M1" s="207" t="s">
        <v>208</v>
      </c>
      <c r="N1" s="207" t="s">
        <v>209</v>
      </c>
    </row>
    <row r="2" spans="1:14" x14ac:dyDescent="0.25">
      <c r="A2" s="6"/>
      <c r="B2" s="8"/>
      <c r="C2" s="6"/>
      <c r="D2" s="8"/>
      <c r="E2" s="8"/>
      <c r="F2" s="6"/>
      <c r="G2" s="6"/>
      <c r="H2" s="6"/>
      <c r="I2" s="8"/>
      <c r="J2" s="16"/>
      <c r="K2" s="16"/>
      <c r="L2" s="209" t="str">
        <f>_xlfn.LET(_xlpm.hasValue, (COUNTIF(Intrants!$M$2:$M$53,G2) &gt; 0), _xlpm.RW, (VLOOKUP(G2, Intrants!$M$2:$N$53, 2, FALSE)), IF(_xlpm.hasValue=TRUE, _xlpm.RW, ""))</f>
        <v/>
      </c>
      <c r="M2" s="210" t="str">
        <f xml:space="preserve"> IF(ISNUMBER(L2), L2 * K2, "")</f>
        <v/>
      </c>
      <c r="N2" s="21"/>
    </row>
    <row r="3" spans="1:14" x14ac:dyDescent="0.25">
      <c r="A3" s="7"/>
      <c r="B3" s="9"/>
      <c r="C3" s="6"/>
      <c r="D3" s="9"/>
      <c r="E3" s="9"/>
      <c r="F3" s="6"/>
      <c r="G3" s="6"/>
      <c r="H3" s="6"/>
      <c r="I3" s="8"/>
      <c r="J3" s="16"/>
      <c r="K3" s="16"/>
      <c r="L3" s="209" t="str">
        <f>_xlfn.LET(_xlpm.hasValue, (COUNTIF(Intrants!$M$2:$M$53,G3) &gt; 0), _xlpm.RW, (VLOOKUP(G3, Intrants!$M$2:$N$53, 2, FALSE)), IF(_xlpm.hasValue=TRUE, _xlpm.RW, ""))</f>
        <v/>
      </c>
      <c r="M3" s="211" t="str">
        <f t="shared" ref="M3:M52" si="0" xml:space="preserve"> IF(ISNUMBER(L3), L3 * K3, "")</f>
        <v/>
      </c>
      <c r="N3" s="21"/>
    </row>
    <row r="4" spans="1:14" x14ac:dyDescent="0.25">
      <c r="A4" s="7"/>
      <c r="B4" s="9"/>
      <c r="C4" s="6"/>
      <c r="D4" s="8"/>
      <c r="E4" s="9"/>
      <c r="F4" s="6"/>
      <c r="G4" s="6"/>
      <c r="H4" s="6"/>
      <c r="I4" s="8"/>
      <c r="J4" s="16"/>
      <c r="K4" s="16"/>
      <c r="L4" s="209" t="str">
        <f>_xlfn.LET(_xlpm.hasValue, (COUNTIF(Intrants!$M$2:$M$53,G4) &gt; 0), _xlpm.RW, (VLOOKUP(G4, Intrants!$M$2:$N$53, 2, FALSE)), IF(_xlpm.hasValue=TRUE, _xlpm.RW, ""))</f>
        <v/>
      </c>
      <c r="M4" s="211" t="str">
        <f t="shared" si="0"/>
        <v/>
      </c>
      <c r="N4" s="21"/>
    </row>
    <row r="5" spans="1:14" x14ac:dyDescent="0.25">
      <c r="A5" s="7"/>
      <c r="B5" s="9"/>
      <c r="C5" s="6"/>
      <c r="D5" s="9"/>
      <c r="E5" s="9"/>
      <c r="F5" s="6"/>
      <c r="G5" s="6"/>
      <c r="H5" s="6"/>
      <c r="I5" s="8"/>
      <c r="J5" s="16"/>
      <c r="K5" s="16"/>
      <c r="L5" s="209" t="str">
        <f>_xlfn.LET(_xlpm.hasValue, (COUNTIF(Intrants!$M$2:$M$53,G5) &gt; 0), _xlpm.RW, (VLOOKUP(G5, Intrants!$M$2:$N$53, 2, FALSE)), IF(_xlpm.hasValue=TRUE, _xlpm.RW, ""))</f>
        <v/>
      </c>
      <c r="M5" s="211" t="str">
        <f t="shared" si="0"/>
        <v/>
      </c>
      <c r="N5" s="21"/>
    </row>
    <row r="6" spans="1:14" x14ac:dyDescent="0.25">
      <c r="A6" s="7"/>
      <c r="B6" s="9"/>
      <c r="C6" s="6"/>
      <c r="D6" s="9"/>
      <c r="E6" s="9"/>
      <c r="F6" s="6"/>
      <c r="G6" s="6"/>
      <c r="H6" s="6"/>
      <c r="I6" s="8"/>
      <c r="J6" s="16"/>
      <c r="K6" s="16"/>
      <c r="L6" s="209" t="str">
        <f>_xlfn.LET(_xlpm.hasValue, (COUNTIF(Intrants!$M$2:$M$53,G6) &gt; 0), _xlpm.RW, (VLOOKUP(G6, Intrants!$M$2:$N$53, 2, FALSE)), IF(_xlpm.hasValue=TRUE, _xlpm.RW, ""))</f>
        <v/>
      </c>
      <c r="M6" s="211" t="str">
        <f t="shared" si="0"/>
        <v/>
      </c>
      <c r="N6" s="21"/>
    </row>
    <row r="7" spans="1:14" x14ac:dyDescent="0.25">
      <c r="A7" s="7"/>
      <c r="B7" s="9"/>
      <c r="C7" s="6"/>
      <c r="D7" s="9"/>
      <c r="E7" s="9"/>
      <c r="F7" s="6"/>
      <c r="G7" s="6"/>
      <c r="H7" s="6"/>
      <c r="I7" s="8"/>
      <c r="J7" s="16"/>
      <c r="K7" s="16"/>
      <c r="L7" s="209" t="str">
        <f>_xlfn.LET(_xlpm.hasValue, (COUNTIF(Intrants!$M$2:$M$53,G7) &gt; 0), _xlpm.RW, (VLOOKUP(G7, Intrants!$M$2:$N$53, 2, FALSE)), IF(_xlpm.hasValue=TRUE, _xlpm.RW, ""))</f>
        <v/>
      </c>
      <c r="M7" s="211" t="str">
        <f t="shared" si="0"/>
        <v/>
      </c>
      <c r="N7" s="21"/>
    </row>
    <row r="8" spans="1:14" x14ac:dyDescent="0.25">
      <c r="A8" s="7"/>
      <c r="B8" s="9"/>
      <c r="C8" s="6"/>
      <c r="D8" s="9"/>
      <c r="E8" s="9"/>
      <c r="F8" s="6"/>
      <c r="G8" s="6"/>
      <c r="H8" s="6"/>
      <c r="I8" s="8"/>
      <c r="J8" s="16"/>
      <c r="K8" s="16"/>
      <c r="L8" s="209" t="str">
        <f>_xlfn.LET(_xlpm.hasValue, (COUNTIF(Intrants!$M$2:$M$53,G8) &gt; 0), _xlpm.RW, (VLOOKUP(G8, Intrants!$M$2:$N$53, 2, FALSE)), IF(_xlpm.hasValue=TRUE, _xlpm.RW, ""))</f>
        <v/>
      </c>
      <c r="M8" s="211" t="str">
        <f t="shared" si="0"/>
        <v/>
      </c>
      <c r="N8" s="21"/>
    </row>
    <row r="9" spans="1:14" x14ac:dyDescent="0.25">
      <c r="A9" s="7"/>
      <c r="B9" s="9"/>
      <c r="C9" s="6"/>
      <c r="D9" s="9"/>
      <c r="E9" s="9"/>
      <c r="F9" s="6"/>
      <c r="G9" s="6"/>
      <c r="H9" s="6"/>
      <c r="I9" s="8"/>
      <c r="J9" s="16"/>
      <c r="K9" s="16"/>
      <c r="L9" s="209" t="str">
        <f>_xlfn.LET(_xlpm.hasValue, (COUNTIF(Intrants!$M$2:$M$53,G9) &gt; 0), _xlpm.RW, (VLOOKUP(G9, Intrants!$M$2:$N$53, 2, FALSE)), IF(_xlpm.hasValue=TRUE, _xlpm.RW, ""))</f>
        <v/>
      </c>
      <c r="M9" s="211" t="str">
        <f t="shared" si="0"/>
        <v/>
      </c>
      <c r="N9" s="21"/>
    </row>
    <row r="10" spans="1:14" x14ac:dyDescent="0.25">
      <c r="A10" s="7"/>
      <c r="B10" s="9"/>
      <c r="C10" s="6"/>
      <c r="D10" s="9"/>
      <c r="E10" s="9"/>
      <c r="F10" s="6"/>
      <c r="G10" s="6"/>
      <c r="H10" s="6"/>
      <c r="I10" s="8"/>
      <c r="J10" s="16"/>
      <c r="K10" s="16"/>
      <c r="L10" s="209" t="str">
        <f>_xlfn.LET(_xlpm.hasValue, (COUNTIF(Intrants!$M$2:$M$53,G10) &gt; 0), _xlpm.RW, (VLOOKUP(G10, Intrants!$M$2:$N$53, 2, FALSE)), IF(_xlpm.hasValue=TRUE, _xlpm.RW, ""))</f>
        <v/>
      </c>
      <c r="M10" s="211" t="str">
        <f t="shared" si="0"/>
        <v/>
      </c>
      <c r="N10" s="21"/>
    </row>
    <row r="11" spans="1:14" x14ac:dyDescent="0.25">
      <c r="A11" s="7"/>
      <c r="B11" s="9"/>
      <c r="C11" s="6"/>
      <c r="D11" s="9"/>
      <c r="E11" s="9"/>
      <c r="F11" s="6"/>
      <c r="G11" s="6"/>
      <c r="H11" s="6"/>
      <c r="I11" s="8"/>
      <c r="J11" s="16"/>
      <c r="K11" s="16"/>
      <c r="L11" s="209" t="str">
        <f>_xlfn.LET(_xlpm.hasValue, (COUNTIF(Intrants!$M$2:$M$53,G11) &gt; 0), _xlpm.RW, (VLOOKUP(G11, Intrants!$M$2:$N$53, 2, FALSE)), IF(_xlpm.hasValue=TRUE, _xlpm.RW, ""))</f>
        <v/>
      </c>
      <c r="M11" s="211" t="str">
        <f t="shared" si="0"/>
        <v/>
      </c>
      <c r="N11" s="21"/>
    </row>
    <row r="12" spans="1:14" x14ac:dyDescent="0.25">
      <c r="A12" s="7"/>
      <c r="B12" s="9"/>
      <c r="C12" s="6"/>
      <c r="D12" s="9"/>
      <c r="E12" s="9"/>
      <c r="F12" s="6"/>
      <c r="G12" s="6"/>
      <c r="H12" s="6"/>
      <c r="I12" s="8"/>
      <c r="J12" s="16"/>
      <c r="K12" s="16"/>
      <c r="L12" s="209" t="str">
        <f>_xlfn.LET(_xlpm.hasValue, (COUNTIF(Intrants!$M$2:$M$53,G12) &gt; 0), _xlpm.RW, (VLOOKUP(G12, Intrants!$M$2:$N$53, 2, FALSE)), IF(_xlpm.hasValue=TRUE, _xlpm.RW, ""))</f>
        <v/>
      </c>
      <c r="M12" s="211" t="str">
        <f t="shared" si="0"/>
        <v/>
      </c>
      <c r="N12" s="21"/>
    </row>
    <row r="13" spans="1:14" x14ac:dyDescent="0.25">
      <c r="A13" s="7"/>
      <c r="B13" s="9"/>
      <c r="C13" s="6"/>
      <c r="D13" s="9"/>
      <c r="E13" s="9"/>
      <c r="F13" s="6"/>
      <c r="G13" s="6"/>
      <c r="H13" s="6"/>
      <c r="I13" s="9"/>
      <c r="J13" s="17"/>
      <c r="K13" s="17"/>
      <c r="L13" s="209" t="str">
        <f>_xlfn.LET(_xlpm.hasValue, (COUNTIF(Intrants!$M$2:$M$53,G13) &gt; 0), _xlpm.RW, (VLOOKUP(G13, Intrants!$M$2:$N$53, 2, FALSE)), IF(_xlpm.hasValue=TRUE, _xlpm.RW, ""))</f>
        <v/>
      </c>
      <c r="M13" s="211" t="str">
        <f t="shared" si="0"/>
        <v/>
      </c>
      <c r="N13" s="21"/>
    </row>
    <row r="14" spans="1:14" x14ac:dyDescent="0.25">
      <c r="A14" s="7"/>
      <c r="B14" s="9"/>
      <c r="C14" s="6"/>
      <c r="D14" s="9"/>
      <c r="E14" s="9"/>
      <c r="F14" s="6"/>
      <c r="G14" s="6"/>
      <c r="H14" s="6"/>
      <c r="I14" s="9"/>
      <c r="J14" s="17"/>
      <c r="K14" s="17"/>
      <c r="L14" s="209" t="str">
        <f>_xlfn.LET(_xlpm.hasValue, (COUNTIF(Intrants!$M$2:$M$53,G14) &gt; 0), _xlpm.RW, (VLOOKUP(G14, Intrants!$M$2:$N$53, 2, FALSE)), IF(_xlpm.hasValue=TRUE, _xlpm.RW, ""))</f>
        <v/>
      </c>
      <c r="M14" s="211" t="str">
        <f t="shared" si="0"/>
        <v/>
      </c>
      <c r="N14" s="21"/>
    </row>
    <row r="15" spans="1:14" x14ac:dyDescent="0.25">
      <c r="A15" s="7"/>
      <c r="B15" s="9"/>
      <c r="C15" s="6"/>
      <c r="D15" s="9"/>
      <c r="E15" s="9"/>
      <c r="F15" s="6"/>
      <c r="G15" s="6"/>
      <c r="H15" s="6"/>
      <c r="I15" s="9"/>
      <c r="J15" s="17"/>
      <c r="K15" s="17"/>
      <c r="L15" s="209" t="str">
        <f>_xlfn.LET(_xlpm.hasValue, (COUNTIF(Intrants!$M$2:$M$53,G15) &gt; 0), _xlpm.RW, (VLOOKUP(G15, Intrants!$M$2:$N$53, 2, FALSE)), IF(_xlpm.hasValue=TRUE, _xlpm.RW, ""))</f>
        <v/>
      </c>
      <c r="M15" s="211" t="str">
        <f t="shared" si="0"/>
        <v/>
      </c>
      <c r="N15" s="21"/>
    </row>
    <row r="16" spans="1:14" x14ac:dyDescent="0.25">
      <c r="A16" s="7"/>
      <c r="B16" s="9"/>
      <c r="C16" s="6"/>
      <c r="D16" s="9"/>
      <c r="E16" s="9"/>
      <c r="F16" s="6"/>
      <c r="G16" s="6"/>
      <c r="H16" s="6"/>
      <c r="I16" s="9"/>
      <c r="J16" s="17"/>
      <c r="K16" s="17"/>
      <c r="L16" s="209" t="str">
        <f>_xlfn.LET(_xlpm.hasValue, (COUNTIF(Intrants!$M$2:$M$53,G16) &gt; 0), _xlpm.RW, (VLOOKUP(G16, Intrants!$M$2:$N$53, 2, FALSE)), IF(_xlpm.hasValue=TRUE, _xlpm.RW, ""))</f>
        <v/>
      </c>
      <c r="M16" s="211" t="str">
        <f t="shared" si="0"/>
        <v/>
      </c>
      <c r="N16" s="21"/>
    </row>
    <row r="17" spans="1:14" x14ac:dyDescent="0.25">
      <c r="A17" s="7"/>
      <c r="B17" s="9"/>
      <c r="C17" s="6"/>
      <c r="D17" s="9"/>
      <c r="E17" s="9"/>
      <c r="F17" s="6"/>
      <c r="G17" s="6"/>
      <c r="H17" s="6"/>
      <c r="I17" s="9"/>
      <c r="J17" s="17"/>
      <c r="K17" s="17"/>
      <c r="L17" s="209" t="str">
        <f>_xlfn.LET(_xlpm.hasValue, (COUNTIF(Intrants!$M$2:$M$53,G17) &gt; 0), _xlpm.RW, (VLOOKUP(G17, Intrants!$M$2:$N$53, 2, FALSE)), IF(_xlpm.hasValue=TRUE, _xlpm.RW, ""))</f>
        <v/>
      </c>
      <c r="M17" s="211" t="str">
        <f t="shared" si="0"/>
        <v/>
      </c>
      <c r="N17" s="21"/>
    </row>
    <row r="18" spans="1:14" x14ac:dyDescent="0.25">
      <c r="A18" s="7"/>
      <c r="B18" s="9"/>
      <c r="C18" s="6"/>
      <c r="D18" s="9"/>
      <c r="E18" s="9"/>
      <c r="F18" s="6"/>
      <c r="G18" s="6"/>
      <c r="H18" s="6"/>
      <c r="I18" s="9"/>
      <c r="J18" s="17"/>
      <c r="K18" s="17"/>
      <c r="L18" s="209" t="str">
        <f>_xlfn.LET(_xlpm.hasValue, (COUNTIF(Intrants!$M$2:$M$53,G18) &gt; 0), _xlpm.RW, (VLOOKUP(G18, Intrants!$M$2:$N$53, 2, FALSE)), IF(_xlpm.hasValue=TRUE, _xlpm.RW, ""))</f>
        <v/>
      </c>
      <c r="M18" s="211" t="str">
        <f t="shared" si="0"/>
        <v/>
      </c>
      <c r="N18" s="21"/>
    </row>
    <row r="19" spans="1:14" x14ac:dyDescent="0.25">
      <c r="A19" s="7"/>
      <c r="B19" s="9"/>
      <c r="C19" s="6"/>
      <c r="D19" s="9"/>
      <c r="E19" s="9"/>
      <c r="F19" s="6"/>
      <c r="G19" s="6"/>
      <c r="H19" s="6"/>
      <c r="I19" s="10"/>
      <c r="J19" s="17"/>
      <c r="K19" s="17"/>
      <c r="L19" s="209" t="str">
        <f>_xlfn.LET(_xlpm.hasValue, (COUNTIF(Intrants!$M$2:$M$53,G19) &gt; 0), _xlpm.RW, (VLOOKUP(G19, Intrants!$M$2:$N$53, 2, FALSE)), IF(_xlpm.hasValue=TRUE, _xlpm.RW, ""))</f>
        <v/>
      </c>
      <c r="M19" s="211" t="str">
        <f t="shared" si="0"/>
        <v/>
      </c>
      <c r="N19" s="21"/>
    </row>
    <row r="20" spans="1:14" x14ac:dyDescent="0.25">
      <c r="A20" s="7"/>
      <c r="B20" s="9"/>
      <c r="C20" s="6"/>
      <c r="D20" s="9"/>
      <c r="E20" s="12"/>
      <c r="F20" s="6"/>
      <c r="G20" s="6"/>
      <c r="H20" s="6"/>
      <c r="I20" s="14"/>
      <c r="J20" s="18"/>
      <c r="K20" s="17"/>
      <c r="L20" s="209" t="str">
        <f>_xlfn.LET(_xlpm.hasValue, (COUNTIF(Intrants!$M$2:$M$53,G20) &gt; 0), _xlpm.RW, (VLOOKUP(G20, Intrants!$M$2:$N$53, 2, FALSE)), IF(_xlpm.hasValue=TRUE, _xlpm.RW, ""))</f>
        <v/>
      </c>
      <c r="M20" s="211" t="str">
        <f t="shared" si="0"/>
        <v/>
      </c>
      <c r="N20" s="21"/>
    </row>
    <row r="21" spans="1:14" x14ac:dyDescent="0.25">
      <c r="A21" s="7"/>
      <c r="B21" s="9"/>
      <c r="C21" s="6"/>
      <c r="D21" s="9"/>
      <c r="E21" s="12"/>
      <c r="F21" s="6"/>
      <c r="G21" s="6"/>
      <c r="H21" s="6"/>
      <c r="I21" s="14"/>
      <c r="J21" s="18"/>
      <c r="K21" s="17"/>
      <c r="L21" s="209" t="str">
        <f>_xlfn.LET(_xlpm.hasValue, (COUNTIF(Intrants!$M$2:$M$53,G21) &gt; 0), _xlpm.RW, (VLOOKUP(G21, Intrants!$M$2:$N$53, 2, FALSE)), IF(_xlpm.hasValue=TRUE, _xlpm.RW, ""))</f>
        <v/>
      </c>
      <c r="M21" s="211" t="str">
        <f t="shared" si="0"/>
        <v/>
      </c>
      <c r="N21" s="21"/>
    </row>
    <row r="22" spans="1:14" x14ac:dyDescent="0.25">
      <c r="A22" s="7"/>
      <c r="B22" s="9"/>
      <c r="C22" s="6"/>
      <c r="D22" s="9"/>
      <c r="E22" s="12"/>
      <c r="F22" s="6"/>
      <c r="G22" s="6"/>
      <c r="H22" s="6"/>
      <c r="I22" s="14"/>
      <c r="J22" s="18"/>
      <c r="K22" s="17"/>
      <c r="L22" s="209" t="str">
        <f>_xlfn.LET(_xlpm.hasValue, (COUNTIF(Intrants!$M$2:$M$53,G22) &gt; 0), _xlpm.RW, (VLOOKUP(G22, Intrants!$M$2:$N$53, 2, FALSE)), IF(_xlpm.hasValue=TRUE, _xlpm.RW, ""))</f>
        <v/>
      </c>
      <c r="M22" s="211" t="str">
        <f t="shared" si="0"/>
        <v/>
      </c>
      <c r="N22" s="21"/>
    </row>
    <row r="23" spans="1:14" x14ac:dyDescent="0.25">
      <c r="A23" s="7"/>
      <c r="B23" s="9"/>
      <c r="C23" s="6"/>
      <c r="D23" s="9"/>
      <c r="E23" s="12"/>
      <c r="F23" s="6"/>
      <c r="G23" s="6"/>
      <c r="H23" s="6"/>
      <c r="I23" s="14"/>
      <c r="J23" s="18"/>
      <c r="K23" s="17"/>
      <c r="L23" s="209" t="str">
        <f>_xlfn.LET(_xlpm.hasValue, (COUNTIF(Intrants!$M$2:$M$53,G23) &gt; 0), _xlpm.RW, (VLOOKUP(G23, Intrants!$M$2:$N$53, 2, FALSE)), IF(_xlpm.hasValue=TRUE, _xlpm.RW, ""))</f>
        <v/>
      </c>
      <c r="M23" s="211" t="str">
        <f t="shared" si="0"/>
        <v/>
      </c>
      <c r="N23" s="21"/>
    </row>
    <row r="24" spans="1:14" x14ac:dyDescent="0.25">
      <c r="A24" s="7"/>
      <c r="B24" s="9"/>
      <c r="C24" s="6"/>
      <c r="D24" s="9"/>
      <c r="E24" s="12"/>
      <c r="F24" s="6"/>
      <c r="G24" s="6"/>
      <c r="H24" s="6"/>
      <c r="I24" s="14"/>
      <c r="J24" s="18"/>
      <c r="K24" s="17"/>
      <c r="L24" s="209" t="str">
        <f>_xlfn.LET(_xlpm.hasValue, (COUNTIF(Intrants!$M$2:$M$53,G24) &gt; 0), _xlpm.RW, (VLOOKUP(G24, Intrants!$M$2:$N$53, 2, FALSE)), IF(_xlpm.hasValue=TRUE, _xlpm.RW, ""))</f>
        <v/>
      </c>
      <c r="M24" s="211" t="str">
        <f t="shared" si="0"/>
        <v/>
      </c>
      <c r="N24" s="21"/>
    </row>
    <row r="25" spans="1:14" x14ac:dyDescent="0.25">
      <c r="A25" s="7"/>
      <c r="B25" s="9"/>
      <c r="C25" s="6"/>
      <c r="D25" s="9"/>
      <c r="E25" s="12"/>
      <c r="F25" s="6"/>
      <c r="G25" s="6"/>
      <c r="H25" s="6"/>
      <c r="I25" s="14"/>
      <c r="J25" s="18"/>
      <c r="K25" s="17"/>
      <c r="L25" s="209" t="str">
        <f>_xlfn.LET(_xlpm.hasValue, (COUNTIF(Intrants!$M$2:$M$53,G25) &gt; 0), _xlpm.RW, (VLOOKUP(G25, Intrants!$M$2:$N$53, 2, FALSE)), IF(_xlpm.hasValue=TRUE, _xlpm.RW, ""))</f>
        <v/>
      </c>
      <c r="M25" s="211" t="str">
        <f t="shared" si="0"/>
        <v/>
      </c>
      <c r="N25" s="21"/>
    </row>
    <row r="26" spans="1:14" x14ac:dyDescent="0.25">
      <c r="A26" s="7"/>
      <c r="B26" s="9"/>
      <c r="C26" s="6"/>
      <c r="D26" s="9"/>
      <c r="E26" s="12"/>
      <c r="F26" s="6"/>
      <c r="G26" s="6"/>
      <c r="H26" s="6"/>
      <c r="I26" s="14"/>
      <c r="J26" s="18"/>
      <c r="K26" s="17"/>
      <c r="L26" s="209" t="str">
        <f>_xlfn.LET(_xlpm.hasValue, (COUNTIF(Intrants!$M$2:$M$53,G26) &gt; 0), _xlpm.RW, (VLOOKUP(G26, Intrants!$M$2:$N$53, 2, FALSE)), IF(_xlpm.hasValue=TRUE, _xlpm.RW, ""))</f>
        <v/>
      </c>
      <c r="M26" s="211" t="str">
        <f t="shared" si="0"/>
        <v/>
      </c>
      <c r="N26" s="21"/>
    </row>
    <row r="27" spans="1:14" x14ac:dyDescent="0.25">
      <c r="A27" s="7"/>
      <c r="B27" s="9"/>
      <c r="C27" s="6"/>
      <c r="D27" s="9"/>
      <c r="E27" s="12"/>
      <c r="F27" s="6"/>
      <c r="G27" s="6"/>
      <c r="H27" s="6"/>
      <c r="I27" s="14"/>
      <c r="J27" s="18"/>
      <c r="K27" s="17"/>
      <c r="L27" s="209" t="str">
        <f>_xlfn.LET(_xlpm.hasValue, (COUNTIF(Intrants!$M$2:$M$53,G27) &gt; 0), _xlpm.RW, (VLOOKUP(G27, Intrants!$M$2:$N$53, 2, FALSE)), IF(_xlpm.hasValue=TRUE, _xlpm.RW, ""))</f>
        <v/>
      </c>
      <c r="M27" s="211" t="str">
        <f t="shared" si="0"/>
        <v/>
      </c>
      <c r="N27" s="21"/>
    </row>
    <row r="28" spans="1:14" x14ac:dyDescent="0.25">
      <c r="A28" s="7"/>
      <c r="B28" s="9"/>
      <c r="C28" s="6"/>
      <c r="D28" s="9"/>
      <c r="E28" s="12"/>
      <c r="F28" s="6"/>
      <c r="G28" s="6"/>
      <c r="H28" s="6"/>
      <c r="I28" s="14"/>
      <c r="J28" s="18"/>
      <c r="K28" s="17"/>
      <c r="L28" s="209" t="str">
        <f>_xlfn.LET(_xlpm.hasValue, (COUNTIF(Intrants!$M$2:$M$53,G28) &gt; 0), _xlpm.RW, (VLOOKUP(G28, Intrants!$M$2:$N$53, 2, FALSE)), IF(_xlpm.hasValue=TRUE, _xlpm.RW, ""))</f>
        <v/>
      </c>
      <c r="M28" s="211" t="str">
        <f t="shared" si="0"/>
        <v/>
      </c>
      <c r="N28" s="21"/>
    </row>
    <row r="29" spans="1:14" x14ac:dyDescent="0.25">
      <c r="A29" s="7"/>
      <c r="B29" s="9"/>
      <c r="C29" s="6"/>
      <c r="D29" s="9"/>
      <c r="E29" s="12"/>
      <c r="F29" s="6"/>
      <c r="G29" s="6"/>
      <c r="H29" s="6"/>
      <c r="I29" s="14"/>
      <c r="J29" s="18"/>
      <c r="K29" s="17"/>
      <c r="L29" s="209" t="str">
        <f>_xlfn.LET(_xlpm.hasValue, (COUNTIF(Intrants!$M$2:$M$53,G29) &gt; 0), _xlpm.RW, (VLOOKUP(G29, Intrants!$M$2:$N$53, 2, FALSE)), IF(_xlpm.hasValue=TRUE, _xlpm.RW, ""))</f>
        <v/>
      </c>
      <c r="M29" s="211" t="str">
        <f t="shared" si="0"/>
        <v/>
      </c>
      <c r="N29" s="21"/>
    </row>
    <row r="30" spans="1:14" x14ac:dyDescent="0.25">
      <c r="A30" s="7"/>
      <c r="B30" s="9"/>
      <c r="C30" s="6"/>
      <c r="D30" s="9"/>
      <c r="E30" s="12"/>
      <c r="F30" s="6"/>
      <c r="G30" s="6"/>
      <c r="H30" s="6"/>
      <c r="I30" s="14"/>
      <c r="J30" s="18"/>
      <c r="K30" s="17"/>
      <c r="L30" s="209" t="str">
        <f>_xlfn.LET(_xlpm.hasValue, (COUNTIF(Intrants!$M$2:$M$53,G30) &gt; 0), _xlpm.RW, (VLOOKUP(G30, Intrants!$M$2:$N$53, 2, FALSE)), IF(_xlpm.hasValue=TRUE, _xlpm.RW, ""))</f>
        <v/>
      </c>
      <c r="M30" s="211" t="str">
        <f t="shared" si="0"/>
        <v/>
      </c>
      <c r="N30" s="21"/>
    </row>
    <row r="31" spans="1:14" x14ac:dyDescent="0.25">
      <c r="A31" s="7"/>
      <c r="B31" s="9"/>
      <c r="C31" s="6"/>
      <c r="D31" s="9"/>
      <c r="E31" s="12"/>
      <c r="F31" s="6"/>
      <c r="G31" s="6"/>
      <c r="H31" s="6"/>
      <c r="I31" s="14"/>
      <c r="J31" s="18"/>
      <c r="K31" s="18"/>
      <c r="L31" s="209" t="str">
        <f>_xlfn.LET(_xlpm.hasValue, (COUNTIF(Intrants!$M$2:$M$53,G31) &gt; 0), _xlpm.RW, (VLOOKUP(G31, Intrants!$M$2:$N$53, 2, FALSE)), IF(_xlpm.hasValue=TRUE, _xlpm.RW, ""))</f>
        <v/>
      </c>
      <c r="M31" s="211" t="str">
        <f t="shared" si="0"/>
        <v/>
      </c>
      <c r="N31" s="21"/>
    </row>
    <row r="32" spans="1:14" x14ac:dyDescent="0.25">
      <c r="A32" s="7"/>
      <c r="B32" s="9"/>
      <c r="C32" s="6"/>
      <c r="D32" s="9"/>
      <c r="E32" s="12"/>
      <c r="F32" s="6"/>
      <c r="G32" s="6"/>
      <c r="H32" s="6"/>
      <c r="I32" s="14"/>
      <c r="J32" s="18"/>
      <c r="K32" s="17"/>
      <c r="L32" s="209" t="str">
        <f>_xlfn.LET(_xlpm.hasValue, (COUNTIF(Intrants!$M$2:$M$53,G32) &gt; 0), _xlpm.RW, (VLOOKUP(G32, Intrants!$M$2:$N$53, 2, FALSE)), IF(_xlpm.hasValue=TRUE, _xlpm.RW, ""))</f>
        <v/>
      </c>
      <c r="M32" s="211" t="str">
        <f t="shared" si="0"/>
        <v/>
      </c>
      <c r="N32" s="21"/>
    </row>
    <row r="33" spans="1:14" x14ac:dyDescent="0.25">
      <c r="A33" s="7"/>
      <c r="B33" s="9"/>
      <c r="C33" s="6"/>
      <c r="D33" s="9"/>
      <c r="E33" s="12"/>
      <c r="F33" s="6"/>
      <c r="G33" s="6"/>
      <c r="H33" s="6"/>
      <c r="I33" s="14"/>
      <c r="J33" s="18"/>
      <c r="K33" s="17"/>
      <c r="L33" s="209" t="str">
        <f>_xlfn.LET(_xlpm.hasValue, (COUNTIF(Intrants!$M$2:$M$53,G33) &gt; 0), _xlpm.RW, (VLOOKUP(G33, Intrants!$M$2:$N$53, 2, FALSE)), IF(_xlpm.hasValue=TRUE, _xlpm.RW, ""))</f>
        <v/>
      </c>
      <c r="M33" s="211" t="str">
        <f t="shared" si="0"/>
        <v/>
      </c>
      <c r="N33" s="21"/>
    </row>
    <row r="34" spans="1:14" x14ac:dyDescent="0.25">
      <c r="A34" s="7"/>
      <c r="B34" s="9"/>
      <c r="C34" s="6"/>
      <c r="D34" s="9"/>
      <c r="E34" s="12"/>
      <c r="F34" s="6"/>
      <c r="G34" s="6"/>
      <c r="H34" s="6"/>
      <c r="I34" s="14"/>
      <c r="J34" s="18"/>
      <c r="K34" s="17"/>
      <c r="L34" s="209" t="str">
        <f>_xlfn.LET(_xlpm.hasValue, (COUNTIF(Intrants!$M$2:$M$53,G34) &gt; 0), _xlpm.RW, (VLOOKUP(G34, Intrants!$M$2:$N$53, 2, FALSE)), IF(_xlpm.hasValue=TRUE, _xlpm.RW, ""))</f>
        <v/>
      </c>
      <c r="M34" s="211" t="str">
        <f t="shared" si="0"/>
        <v/>
      </c>
      <c r="N34" s="21"/>
    </row>
    <row r="35" spans="1:14" x14ac:dyDescent="0.25">
      <c r="A35" s="7"/>
      <c r="B35" s="9"/>
      <c r="C35" s="6"/>
      <c r="D35" s="9"/>
      <c r="E35" s="12"/>
      <c r="F35" s="6"/>
      <c r="G35" s="6"/>
      <c r="H35" s="6"/>
      <c r="I35" s="14"/>
      <c r="J35" s="18"/>
      <c r="K35" s="17"/>
      <c r="L35" s="209" t="str">
        <f>_xlfn.LET(_xlpm.hasValue, (COUNTIF(Intrants!$M$2:$M$53,G35) &gt; 0), _xlpm.RW, (VLOOKUP(G35, Intrants!$M$2:$N$53, 2, FALSE)), IF(_xlpm.hasValue=TRUE, _xlpm.RW, ""))</f>
        <v/>
      </c>
      <c r="M35" s="211" t="str">
        <f t="shared" si="0"/>
        <v/>
      </c>
      <c r="N35" s="21"/>
    </row>
    <row r="36" spans="1:14" x14ac:dyDescent="0.25">
      <c r="A36" s="7"/>
      <c r="B36" s="9"/>
      <c r="C36" s="6"/>
      <c r="D36" s="9"/>
      <c r="E36" s="12"/>
      <c r="F36" s="6"/>
      <c r="G36" s="6"/>
      <c r="H36" s="6"/>
      <c r="I36" s="14"/>
      <c r="J36" s="18"/>
      <c r="K36" s="17"/>
      <c r="L36" s="209" t="str">
        <f>_xlfn.LET(_xlpm.hasValue, (COUNTIF(Intrants!$M$2:$M$53,G36) &gt; 0), _xlpm.RW, (VLOOKUP(G36, Intrants!$M$2:$N$53, 2, FALSE)), IF(_xlpm.hasValue=TRUE, _xlpm.RW, ""))</f>
        <v/>
      </c>
      <c r="M36" s="211" t="str">
        <f t="shared" si="0"/>
        <v/>
      </c>
      <c r="N36" s="21"/>
    </row>
    <row r="37" spans="1:14" x14ac:dyDescent="0.25">
      <c r="A37" s="7"/>
      <c r="B37" s="9"/>
      <c r="C37" s="6"/>
      <c r="D37" s="9"/>
      <c r="E37" s="12"/>
      <c r="F37" s="6"/>
      <c r="G37" s="6"/>
      <c r="H37" s="6"/>
      <c r="I37" s="14"/>
      <c r="J37" s="18"/>
      <c r="K37" s="17"/>
      <c r="L37" s="209" t="str">
        <f>_xlfn.LET(_xlpm.hasValue, (COUNTIF(Intrants!$M$2:$M$53,G37) &gt; 0), _xlpm.RW, (VLOOKUP(G37, Intrants!$M$2:$N$53, 2, FALSE)), IF(_xlpm.hasValue=TRUE, _xlpm.RW, ""))</f>
        <v/>
      </c>
      <c r="M37" s="211" t="str">
        <f t="shared" si="0"/>
        <v/>
      </c>
      <c r="N37" s="21"/>
    </row>
    <row r="38" spans="1:14" x14ac:dyDescent="0.25">
      <c r="A38" s="7"/>
      <c r="B38" s="9"/>
      <c r="C38" s="6"/>
      <c r="D38" s="9"/>
      <c r="E38" s="12"/>
      <c r="F38" s="6"/>
      <c r="G38" s="6"/>
      <c r="H38" s="6"/>
      <c r="I38" s="14"/>
      <c r="J38" s="18"/>
      <c r="K38" s="17"/>
      <c r="L38" s="209" t="str">
        <f>_xlfn.LET(_xlpm.hasValue, (COUNTIF(Intrants!$M$2:$M$53,G38) &gt; 0), _xlpm.RW, (VLOOKUP(G38, Intrants!$M$2:$N$53, 2, FALSE)), IF(_xlpm.hasValue=TRUE, _xlpm.RW, ""))</f>
        <v/>
      </c>
      <c r="M38" s="211" t="str">
        <f t="shared" si="0"/>
        <v/>
      </c>
      <c r="N38" s="21"/>
    </row>
    <row r="39" spans="1:14" x14ac:dyDescent="0.25">
      <c r="A39" s="7"/>
      <c r="B39" s="9"/>
      <c r="C39" s="6"/>
      <c r="D39" s="9"/>
      <c r="E39" s="12"/>
      <c r="F39" s="6"/>
      <c r="G39" s="6"/>
      <c r="H39" s="6"/>
      <c r="I39" s="14"/>
      <c r="J39" s="18"/>
      <c r="K39" s="17"/>
      <c r="L39" s="209" t="str">
        <f>_xlfn.LET(_xlpm.hasValue, (COUNTIF(Intrants!$M$2:$M$53,G39) &gt; 0), _xlpm.RW, (VLOOKUP(G39, Intrants!$M$2:$N$53, 2, FALSE)), IF(_xlpm.hasValue=TRUE, _xlpm.RW, ""))</f>
        <v/>
      </c>
      <c r="M39" s="211" t="str">
        <f t="shared" si="0"/>
        <v/>
      </c>
      <c r="N39" s="21"/>
    </row>
    <row r="40" spans="1:14" x14ac:dyDescent="0.25">
      <c r="A40" s="7"/>
      <c r="B40" s="9"/>
      <c r="C40" s="6"/>
      <c r="D40" s="9"/>
      <c r="E40" s="12"/>
      <c r="F40" s="6"/>
      <c r="G40" s="6"/>
      <c r="H40" s="6"/>
      <c r="I40" s="14"/>
      <c r="J40" s="18"/>
      <c r="K40" s="18"/>
      <c r="L40" s="209" t="str">
        <f>_xlfn.LET(_xlpm.hasValue, (COUNTIF(Intrants!$M$2:$M$53,G40) &gt; 0), _xlpm.RW, (VLOOKUP(G40, Intrants!$M$2:$N$53, 2, FALSE)), IF(_xlpm.hasValue=TRUE, _xlpm.RW, ""))</f>
        <v/>
      </c>
      <c r="M40" s="211" t="str">
        <f t="shared" si="0"/>
        <v/>
      </c>
      <c r="N40" s="21"/>
    </row>
    <row r="41" spans="1:14" x14ac:dyDescent="0.25">
      <c r="A41" s="7"/>
      <c r="B41" s="9"/>
      <c r="C41" s="6"/>
      <c r="D41" s="9"/>
      <c r="E41" s="12"/>
      <c r="F41" s="6"/>
      <c r="G41" s="6"/>
      <c r="H41" s="6"/>
      <c r="I41" s="14"/>
      <c r="J41" s="18"/>
      <c r="K41" s="18"/>
      <c r="L41" s="209" t="str">
        <f>_xlfn.LET(_xlpm.hasValue, (COUNTIF(Intrants!$M$2:$M$53,G41) &gt; 0), _xlpm.RW, (VLOOKUP(G41, Intrants!$M$2:$N$53, 2, FALSE)), IF(_xlpm.hasValue=TRUE, _xlpm.RW, ""))</f>
        <v/>
      </c>
      <c r="M41" s="211" t="str">
        <f t="shared" si="0"/>
        <v/>
      </c>
      <c r="N41" s="21"/>
    </row>
    <row r="42" spans="1:14" x14ac:dyDescent="0.25">
      <c r="A42" s="7"/>
      <c r="B42" s="9"/>
      <c r="C42" s="6"/>
      <c r="D42" s="9"/>
      <c r="E42" s="12"/>
      <c r="F42" s="6"/>
      <c r="G42" s="6"/>
      <c r="H42" s="6"/>
      <c r="I42" s="14"/>
      <c r="J42" s="18"/>
      <c r="K42" s="18"/>
      <c r="L42" s="209" t="str">
        <f>_xlfn.LET(_xlpm.hasValue, (COUNTIF(Intrants!$M$2:$M$53,G42) &gt; 0), _xlpm.RW, (VLOOKUP(G42, Intrants!$M$2:$N$53, 2, FALSE)), IF(_xlpm.hasValue=TRUE, _xlpm.RW, ""))</f>
        <v/>
      </c>
      <c r="M42" s="211" t="str">
        <f t="shared" si="0"/>
        <v/>
      </c>
      <c r="N42" s="21"/>
    </row>
    <row r="43" spans="1:14" x14ac:dyDescent="0.25">
      <c r="A43" s="7"/>
      <c r="B43" s="9"/>
      <c r="C43" s="6"/>
      <c r="D43" s="9"/>
      <c r="E43" s="12"/>
      <c r="F43" s="6"/>
      <c r="G43" s="6"/>
      <c r="H43" s="6"/>
      <c r="I43" s="14"/>
      <c r="J43" s="18"/>
      <c r="K43" s="18"/>
      <c r="L43" s="209" t="str">
        <f>_xlfn.LET(_xlpm.hasValue, (COUNTIF(Intrants!$M$2:$M$53,G43) &gt; 0), _xlpm.RW, (VLOOKUP(G43, Intrants!$M$2:$N$53, 2, FALSE)), IF(_xlpm.hasValue=TRUE, _xlpm.RW, ""))</f>
        <v/>
      </c>
      <c r="M43" s="211" t="str">
        <f t="shared" si="0"/>
        <v/>
      </c>
      <c r="N43" s="21"/>
    </row>
    <row r="44" spans="1:14" x14ac:dyDescent="0.25">
      <c r="A44" s="7"/>
      <c r="B44" s="9"/>
      <c r="C44" s="6"/>
      <c r="D44" s="9"/>
      <c r="E44" s="12"/>
      <c r="F44" s="6"/>
      <c r="G44" s="6"/>
      <c r="H44" s="6"/>
      <c r="I44" s="14"/>
      <c r="J44" s="18"/>
      <c r="K44" s="18"/>
      <c r="L44" s="209" t="str">
        <f>_xlfn.LET(_xlpm.hasValue, (COUNTIF(Intrants!$M$2:$M$53,G44) &gt; 0), _xlpm.RW, (VLOOKUP(G44, Intrants!$M$2:$N$53, 2, FALSE)), IF(_xlpm.hasValue=TRUE, _xlpm.RW, ""))</f>
        <v/>
      </c>
      <c r="M44" s="211" t="str">
        <f t="shared" si="0"/>
        <v/>
      </c>
      <c r="N44" s="21"/>
    </row>
    <row r="45" spans="1:14" x14ac:dyDescent="0.25">
      <c r="A45" s="7"/>
      <c r="B45" s="9"/>
      <c r="C45" s="6"/>
      <c r="D45" s="9"/>
      <c r="E45" s="12"/>
      <c r="F45" s="6"/>
      <c r="G45" s="6"/>
      <c r="H45" s="6"/>
      <c r="I45" s="14"/>
      <c r="J45" s="18"/>
      <c r="K45" s="18"/>
      <c r="L45" s="209" t="str">
        <f>_xlfn.LET(_xlpm.hasValue, (COUNTIF(Intrants!$M$2:$M$53,G45) &gt; 0), _xlpm.RW, (VLOOKUP(G45, Intrants!$M$2:$N$53, 2, FALSE)), IF(_xlpm.hasValue=TRUE, _xlpm.RW, ""))</f>
        <v/>
      </c>
      <c r="M45" s="211" t="str">
        <f t="shared" si="0"/>
        <v/>
      </c>
      <c r="N45" s="21"/>
    </row>
    <row r="46" spans="1:14" x14ac:dyDescent="0.25">
      <c r="A46" s="7"/>
      <c r="B46" s="9"/>
      <c r="C46" s="6"/>
      <c r="D46" s="9"/>
      <c r="E46" s="12"/>
      <c r="F46" s="6"/>
      <c r="G46" s="6"/>
      <c r="H46" s="6"/>
      <c r="I46" s="14"/>
      <c r="J46" s="18"/>
      <c r="K46" s="18"/>
      <c r="L46" s="209" t="str">
        <f>_xlfn.LET(_xlpm.hasValue, (COUNTIF(Intrants!$M$2:$M$53,G46) &gt; 0), _xlpm.RW, (VLOOKUP(G46, Intrants!$M$2:$N$53, 2, FALSE)), IF(_xlpm.hasValue=TRUE, _xlpm.RW, ""))</f>
        <v/>
      </c>
      <c r="M46" s="211" t="str">
        <f t="shared" si="0"/>
        <v/>
      </c>
      <c r="N46" s="21"/>
    </row>
    <row r="47" spans="1:14" x14ac:dyDescent="0.25">
      <c r="A47" s="7"/>
      <c r="B47" s="9"/>
      <c r="C47" s="6"/>
      <c r="D47" s="9"/>
      <c r="E47" s="12"/>
      <c r="F47" s="6"/>
      <c r="G47" s="6"/>
      <c r="H47" s="6"/>
      <c r="I47" s="14"/>
      <c r="J47" s="18"/>
      <c r="K47" s="18"/>
      <c r="L47" s="209" t="str">
        <f>_xlfn.LET(_xlpm.hasValue, (COUNTIF(Intrants!$M$2:$M$53,G47) &gt; 0), _xlpm.RW, (VLOOKUP(G47, Intrants!$M$2:$N$53, 2, FALSE)), IF(_xlpm.hasValue=TRUE, _xlpm.RW, ""))</f>
        <v/>
      </c>
      <c r="M47" s="211" t="str">
        <f t="shared" si="0"/>
        <v/>
      </c>
      <c r="N47" s="21"/>
    </row>
    <row r="48" spans="1:14" x14ac:dyDescent="0.25">
      <c r="A48" s="7"/>
      <c r="B48" s="9"/>
      <c r="C48" s="6"/>
      <c r="D48" s="9"/>
      <c r="E48" s="12"/>
      <c r="F48" s="6"/>
      <c r="G48" s="6"/>
      <c r="H48" s="6"/>
      <c r="I48" s="14"/>
      <c r="J48" s="18"/>
      <c r="K48" s="18"/>
      <c r="L48" s="209" t="str">
        <f>_xlfn.LET(_xlpm.hasValue, (COUNTIF(Intrants!$M$2:$M$53,G48) &gt; 0), _xlpm.RW, (VLOOKUP(G48, Intrants!$M$2:$N$53, 2, FALSE)), IF(_xlpm.hasValue=TRUE, _xlpm.RW, ""))</f>
        <v/>
      </c>
      <c r="M48" s="211" t="str">
        <f t="shared" si="0"/>
        <v/>
      </c>
      <c r="N48" s="21"/>
    </row>
    <row r="49" spans="1:14" x14ac:dyDescent="0.25">
      <c r="A49" s="7"/>
      <c r="B49" s="10"/>
      <c r="C49" s="6"/>
      <c r="D49" s="10"/>
      <c r="E49" s="10"/>
      <c r="F49" s="6"/>
      <c r="G49" s="6"/>
      <c r="H49" s="6"/>
      <c r="I49" s="14"/>
      <c r="J49" s="18"/>
      <c r="K49" s="18"/>
      <c r="L49" s="209" t="str">
        <f>_xlfn.LET(_xlpm.hasValue, (COUNTIF(Intrants!$M$2:$M$53,G49) &gt; 0), _xlpm.RW, (VLOOKUP(G49, Intrants!$M$2:$N$53, 2, FALSE)), IF(_xlpm.hasValue=TRUE, _xlpm.RW, ""))</f>
        <v/>
      </c>
      <c r="M49" s="211" t="str">
        <f t="shared" si="0"/>
        <v/>
      </c>
      <c r="N49" s="21"/>
    </row>
    <row r="50" spans="1:14" x14ac:dyDescent="0.25">
      <c r="A50" s="7"/>
      <c r="B50" s="10"/>
      <c r="C50" s="6"/>
      <c r="D50" s="10"/>
      <c r="E50" s="10"/>
      <c r="F50" s="6"/>
      <c r="G50" s="6"/>
      <c r="H50" s="6"/>
      <c r="I50" s="14"/>
      <c r="J50" s="18"/>
      <c r="K50" s="18"/>
      <c r="L50" s="209" t="str">
        <f>_xlfn.LET(_xlpm.hasValue, (COUNTIF(Intrants!$M$2:$M$53,G50) &gt; 0), _xlpm.RW, (VLOOKUP(G50, Intrants!$M$2:$N$53, 2, FALSE)), IF(_xlpm.hasValue=TRUE, _xlpm.RW, ""))</f>
        <v/>
      </c>
      <c r="M50" s="211" t="str">
        <f t="shared" si="0"/>
        <v/>
      </c>
      <c r="N50" s="21"/>
    </row>
    <row r="51" spans="1:14" x14ac:dyDescent="0.25">
      <c r="A51" s="7"/>
      <c r="B51" s="10"/>
      <c r="C51" s="6"/>
      <c r="D51" s="10"/>
      <c r="E51" s="10"/>
      <c r="F51" s="6"/>
      <c r="G51" s="6"/>
      <c r="H51" s="6"/>
      <c r="I51" s="15"/>
      <c r="J51" s="19"/>
      <c r="K51" s="19"/>
      <c r="L51" s="209" t="str">
        <f>_xlfn.LET(_xlpm.hasValue, (COUNTIF(Intrants!$M$2:$M$53,G51) &gt; 0), _xlpm.RW, (VLOOKUP(G51, Intrants!$M$2:$N$53, 2, FALSE)), IF(_xlpm.hasValue=TRUE, _xlpm.RW, ""))</f>
        <v/>
      </c>
      <c r="M51" s="211" t="str">
        <f t="shared" si="0"/>
        <v/>
      </c>
      <c r="N51" s="22"/>
    </row>
    <row r="52" spans="1:14" x14ac:dyDescent="0.25">
      <c r="A52" s="13"/>
      <c r="B52" s="11"/>
      <c r="C52" s="23"/>
      <c r="D52" s="26"/>
      <c r="E52" s="26"/>
      <c r="F52" s="7"/>
      <c r="G52" s="7"/>
      <c r="H52" s="7"/>
      <c r="I52" s="11"/>
      <c r="J52" s="20"/>
      <c r="K52" s="20"/>
      <c r="L52" s="209" t="str">
        <f>_xlfn.LET(_xlpm.hasValue, (COUNTIF(Intrants!$M$2:$M$53,G52) &gt; 0), _xlpm.RW, (VLOOKUP(G52, Intrants!$M$2:$N$53, 2, FALSE)), IF(_xlpm.hasValue=TRUE, _xlpm.RW, ""))</f>
        <v/>
      </c>
      <c r="M52" s="211" t="str">
        <f t="shared" si="0"/>
        <v/>
      </c>
      <c r="N52" s="21"/>
    </row>
    <row r="53" spans="1:14" x14ac:dyDescent="0.25">
      <c r="A53" s="13"/>
      <c r="B53" s="11"/>
      <c r="C53" s="23"/>
      <c r="D53" s="26"/>
      <c r="E53" s="26"/>
      <c r="F53" s="7"/>
      <c r="G53" s="7"/>
      <c r="H53" s="7"/>
      <c r="I53" s="11"/>
      <c r="J53" s="20"/>
      <c r="K53" s="20"/>
      <c r="L53" s="209" t="str">
        <f>_xlfn.LET(_xlpm.hasValue, (COUNTIF(Intrants!$M$2:$M$53,G53) &gt; 0), _xlpm.RW, (VLOOKUP(G53, Intrants!$M$2:$N$53, 2, FALSE)), IF(_xlpm.hasValue=TRUE, _xlpm.RW, ""))</f>
        <v/>
      </c>
      <c r="M53" s="211" t="str">
        <f t="shared" ref="M53:M101" si="1" xml:space="preserve"> IF(ISNUMBER(L53), L53 * K53, "")</f>
        <v/>
      </c>
      <c r="N53" s="21"/>
    </row>
    <row r="54" spans="1:14" x14ac:dyDescent="0.25">
      <c r="A54" s="13"/>
      <c r="B54" s="11"/>
      <c r="C54" s="23"/>
      <c r="D54" s="26"/>
      <c r="E54" s="26"/>
      <c r="F54" s="7"/>
      <c r="G54" s="7"/>
      <c r="H54" s="7"/>
      <c r="I54" s="11"/>
      <c r="J54" s="20"/>
      <c r="K54" s="20"/>
      <c r="L54" s="209" t="str">
        <f>_xlfn.LET(_xlpm.hasValue, (COUNTIF(Intrants!$M$2:$M$53,G54) &gt; 0), _xlpm.RW, (VLOOKUP(G54, Intrants!$M$2:$N$53, 2, FALSE)), IF(_xlpm.hasValue=TRUE, _xlpm.RW, ""))</f>
        <v/>
      </c>
      <c r="M54" s="211" t="str">
        <f t="shared" si="1"/>
        <v/>
      </c>
      <c r="N54" s="21"/>
    </row>
    <row r="55" spans="1:14" x14ac:dyDescent="0.25">
      <c r="A55" s="13"/>
      <c r="B55" s="11"/>
      <c r="C55" s="23"/>
      <c r="D55" s="26"/>
      <c r="E55" s="26"/>
      <c r="F55" s="7"/>
      <c r="G55" s="7"/>
      <c r="H55" s="7"/>
      <c r="I55" s="11"/>
      <c r="J55" s="20"/>
      <c r="K55" s="20"/>
      <c r="L55" s="209" t="str">
        <f>_xlfn.LET(_xlpm.hasValue, (COUNTIF(Intrants!$M$2:$M$53,G55) &gt; 0), _xlpm.RW, (VLOOKUP(G55, Intrants!$M$2:$N$53, 2, FALSE)), IF(_xlpm.hasValue=TRUE, _xlpm.RW, ""))</f>
        <v/>
      </c>
      <c r="M55" s="211" t="str">
        <f t="shared" si="1"/>
        <v/>
      </c>
      <c r="N55" s="21"/>
    </row>
    <row r="56" spans="1:14" x14ac:dyDescent="0.25">
      <c r="A56" s="13"/>
      <c r="B56" s="11"/>
      <c r="C56" s="23"/>
      <c r="D56" s="26"/>
      <c r="E56" s="26"/>
      <c r="F56" s="7"/>
      <c r="G56" s="7"/>
      <c r="H56" s="7"/>
      <c r="I56" s="11"/>
      <c r="J56" s="20"/>
      <c r="K56" s="20"/>
      <c r="L56" s="209" t="str">
        <f>_xlfn.LET(_xlpm.hasValue, (COUNTIF(Intrants!$M$2:$M$53,G56) &gt; 0), _xlpm.RW, (VLOOKUP(G56, Intrants!$M$2:$N$53, 2, FALSE)), IF(_xlpm.hasValue=TRUE, _xlpm.RW, ""))</f>
        <v/>
      </c>
      <c r="M56" s="211" t="str">
        <f t="shared" si="1"/>
        <v/>
      </c>
      <c r="N56" s="21"/>
    </row>
    <row r="57" spans="1:14" x14ac:dyDescent="0.25">
      <c r="A57" s="13"/>
      <c r="B57" s="11"/>
      <c r="C57" s="23"/>
      <c r="D57" s="26"/>
      <c r="E57" s="26"/>
      <c r="F57" s="7"/>
      <c r="G57" s="7"/>
      <c r="H57" s="7"/>
      <c r="I57" s="11"/>
      <c r="J57" s="20"/>
      <c r="K57" s="20"/>
      <c r="L57" s="209" t="str">
        <f>_xlfn.LET(_xlpm.hasValue, (COUNTIF(Intrants!$M$2:$M$53,G57) &gt; 0), _xlpm.RW, (VLOOKUP(G57, Intrants!$M$2:$N$53, 2, FALSE)), IF(_xlpm.hasValue=TRUE, _xlpm.RW, ""))</f>
        <v/>
      </c>
      <c r="M57" s="211" t="str">
        <f t="shared" si="1"/>
        <v/>
      </c>
      <c r="N57" s="21"/>
    </row>
    <row r="58" spans="1:14" x14ac:dyDescent="0.25">
      <c r="A58" s="13"/>
      <c r="B58" s="11"/>
      <c r="C58" s="23"/>
      <c r="D58" s="26"/>
      <c r="E58" s="26"/>
      <c r="F58" s="7"/>
      <c r="G58" s="7"/>
      <c r="H58" s="7"/>
      <c r="I58" s="11"/>
      <c r="J58" s="20"/>
      <c r="K58" s="20"/>
      <c r="L58" s="209" t="str">
        <f>_xlfn.LET(_xlpm.hasValue, (COUNTIF(Intrants!$M$2:$M$53,G58) &gt; 0), _xlpm.RW, (VLOOKUP(G58, Intrants!$M$2:$N$53, 2, FALSE)), IF(_xlpm.hasValue=TRUE, _xlpm.RW, ""))</f>
        <v/>
      </c>
      <c r="M58" s="211" t="str">
        <f t="shared" si="1"/>
        <v/>
      </c>
      <c r="N58" s="21"/>
    </row>
    <row r="59" spans="1:14" x14ac:dyDescent="0.25">
      <c r="A59" s="13"/>
      <c r="B59" s="11"/>
      <c r="C59" s="23"/>
      <c r="D59" s="26"/>
      <c r="E59" s="26"/>
      <c r="F59" s="7"/>
      <c r="G59" s="7"/>
      <c r="H59" s="7"/>
      <c r="I59" s="11"/>
      <c r="J59" s="20"/>
      <c r="K59" s="20"/>
      <c r="L59" s="209" t="str">
        <f>_xlfn.LET(_xlpm.hasValue, (COUNTIF(Intrants!$M$2:$M$53,G59) &gt; 0), _xlpm.RW, (VLOOKUP(G59, Intrants!$M$2:$N$53, 2, FALSE)), IF(_xlpm.hasValue=TRUE, _xlpm.RW, ""))</f>
        <v/>
      </c>
      <c r="M59" s="211" t="str">
        <f t="shared" si="1"/>
        <v/>
      </c>
      <c r="N59" s="21"/>
    </row>
    <row r="60" spans="1:14" x14ac:dyDescent="0.25">
      <c r="A60" s="13"/>
      <c r="B60" s="11"/>
      <c r="C60" s="23"/>
      <c r="D60" s="26"/>
      <c r="E60" s="26"/>
      <c r="F60" s="7"/>
      <c r="G60" s="7"/>
      <c r="H60" s="7"/>
      <c r="I60" s="11"/>
      <c r="J60" s="20"/>
      <c r="K60" s="20"/>
      <c r="L60" s="209" t="str">
        <f>_xlfn.LET(_xlpm.hasValue, (COUNTIF(Intrants!$M$2:$M$53,G60) &gt; 0), _xlpm.RW, (VLOOKUP(G60, Intrants!$M$2:$N$53, 2, FALSE)), IF(_xlpm.hasValue=TRUE, _xlpm.RW, ""))</f>
        <v/>
      </c>
      <c r="M60" s="211" t="str">
        <f t="shared" si="1"/>
        <v/>
      </c>
      <c r="N60" s="21"/>
    </row>
    <row r="61" spans="1:14" x14ac:dyDescent="0.25">
      <c r="A61" s="13"/>
      <c r="B61" s="11"/>
      <c r="C61" s="23"/>
      <c r="D61" s="26"/>
      <c r="E61" s="26"/>
      <c r="F61" s="7"/>
      <c r="G61" s="7"/>
      <c r="H61" s="7"/>
      <c r="I61" s="11"/>
      <c r="J61" s="20"/>
      <c r="K61" s="20"/>
      <c r="L61" s="209" t="str">
        <f>_xlfn.LET(_xlpm.hasValue, (COUNTIF(Intrants!$M$2:$M$53,G61) &gt; 0), _xlpm.RW, (VLOOKUP(G61, Intrants!$M$2:$N$53, 2, FALSE)), IF(_xlpm.hasValue=TRUE, _xlpm.RW, ""))</f>
        <v/>
      </c>
      <c r="M61" s="211" t="str">
        <f t="shared" si="1"/>
        <v/>
      </c>
      <c r="N61" s="21"/>
    </row>
    <row r="62" spans="1:14" x14ac:dyDescent="0.25">
      <c r="A62" s="13"/>
      <c r="B62" s="11"/>
      <c r="C62" s="23"/>
      <c r="D62" s="26"/>
      <c r="E62" s="26"/>
      <c r="F62" s="7"/>
      <c r="G62" s="7"/>
      <c r="H62" s="7"/>
      <c r="I62" s="11"/>
      <c r="J62" s="20"/>
      <c r="K62" s="20"/>
      <c r="L62" s="209" t="str">
        <f>_xlfn.LET(_xlpm.hasValue, (COUNTIF(Intrants!$M$2:$M$53,G62) &gt; 0), _xlpm.RW, (VLOOKUP(G62, Intrants!$M$2:$N$53, 2, FALSE)), IF(_xlpm.hasValue=TRUE, _xlpm.RW, ""))</f>
        <v/>
      </c>
      <c r="M62" s="211" t="str">
        <f t="shared" si="1"/>
        <v/>
      </c>
      <c r="N62" s="21"/>
    </row>
    <row r="63" spans="1:14" x14ac:dyDescent="0.25">
      <c r="A63" s="13"/>
      <c r="B63" s="11"/>
      <c r="C63" s="23"/>
      <c r="D63" s="26"/>
      <c r="E63" s="26"/>
      <c r="F63" s="7"/>
      <c r="G63" s="7"/>
      <c r="H63" s="7"/>
      <c r="I63" s="11"/>
      <c r="J63" s="20"/>
      <c r="K63" s="20"/>
      <c r="L63" s="209" t="str">
        <f>_xlfn.LET(_xlpm.hasValue, (COUNTIF(Intrants!$M$2:$M$53,G63) &gt; 0), _xlpm.RW, (VLOOKUP(G63, Intrants!$M$2:$N$53, 2, FALSE)), IF(_xlpm.hasValue=TRUE, _xlpm.RW, ""))</f>
        <v/>
      </c>
      <c r="M63" s="211" t="str">
        <f t="shared" si="1"/>
        <v/>
      </c>
      <c r="N63" s="21"/>
    </row>
    <row r="64" spans="1:14" x14ac:dyDescent="0.25">
      <c r="A64" s="13"/>
      <c r="B64" s="11"/>
      <c r="C64" s="23"/>
      <c r="D64" s="26"/>
      <c r="E64" s="26"/>
      <c r="F64" s="7"/>
      <c r="G64" s="7"/>
      <c r="H64" s="7"/>
      <c r="I64" s="11"/>
      <c r="J64" s="20"/>
      <c r="K64" s="20"/>
      <c r="L64" s="209" t="str">
        <f>_xlfn.LET(_xlpm.hasValue, (COUNTIF(Intrants!$M$2:$M$53,G64) &gt; 0), _xlpm.RW, (VLOOKUP(G64, Intrants!$M$2:$N$53, 2, FALSE)), IF(_xlpm.hasValue=TRUE, _xlpm.RW, ""))</f>
        <v/>
      </c>
      <c r="M64" s="211" t="str">
        <f t="shared" si="1"/>
        <v/>
      </c>
      <c r="N64" s="21"/>
    </row>
    <row r="65" spans="1:14" x14ac:dyDescent="0.25">
      <c r="A65" s="13"/>
      <c r="B65" s="11"/>
      <c r="C65" s="23"/>
      <c r="D65" s="26"/>
      <c r="E65" s="26"/>
      <c r="F65" s="7"/>
      <c r="G65" s="7"/>
      <c r="H65" s="7"/>
      <c r="I65" s="11"/>
      <c r="J65" s="20"/>
      <c r="K65" s="20"/>
      <c r="L65" s="209" t="str">
        <f>_xlfn.LET(_xlpm.hasValue, (COUNTIF(Intrants!$M$2:$M$53,G65) &gt; 0), _xlpm.RW, (VLOOKUP(G65, Intrants!$M$2:$N$53, 2, FALSE)), IF(_xlpm.hasValue=TRUE, _xlpm.RW, ""))</f>
        <v/>
      </c>
      <c r="M65" s="211" t="str">
        <f t="shared" si="1"/>
        <v/>
      </c>
      <c r="N65" s="21"/>
    </row>
    <row r="66" spans="1:14" x14ac:dyDescent="0.25">
      <c r="A66" s="13"/>
      <c r="B66" s="11"/>
      <c r="C66" s="23"/>
      <c r="D66" s="26"/>
      <c r="E66" s="26"/>
      <c r="F66" s="7"/>
      <c r="G66" s="7"/>
      <c r="H66" s="7"/>
      <c r="I66" s="11"/>
      <c r="J66" s="20"/>
      <c r="K66" s="20"/>
      <c r="L66" s="209" t="str">
        <f>_xlfn.LET(_xlpm.hasValue, (COUNTIF(Intrants!$M$2:$M$53,G66) &gt; 0), _xlpm.RW, (VLOOKUP(G66, Intrants!$M$2:$N$53, 2, FALSE)), IF(_xlpm.hasValue=TRUE, _xlpm.RW, ""))</f>
        <v/>
      </c>
      <c r="M66" s="211" t="str">
        <f t="shared" si="1"/>
        <v/>
      </c>
      <c r="N66" s="21"/>
    </row>
    <row r="67" spans="1:14" x14ac:dyDescent="0.25">
      <c r="A67" s="13"/>
      <c r="B67" s="11"/>
      <c r="C67" s="23"/>
      <c r="D67" s="26"/>
      <c r="E67" s="26"/>
      <c r="F67" s="7"/>
      <c r="G67" s="7"/>
      <c r="H67" s="7"/>
      <c r="I67" s="11"/>
      <c r="J67" s="20"/>
      <c r="K67" s="20"/>
      <c r="L67" s="209" t="str">
        <f>_xlfn.LET(_xlpm.hasValue, (COUNTIF(Intrants!$M$2:$M$53,G67) &gt; 0), _xlpm.RW, (VLOOKUP(G67, Intrants!$M$2:$N$53, 2, FALSE)), IF(_xlpm.hasValue=TRUE, _xlpm.RW, ""))</f>
        <v/>
      </c>
      <c r="M67" s="211" t="str">
        <f t="shared" si="1"/>
        <v/>
      </c>
      <c r="N67" s="21"/>
    </row>
    <row r="68" spans="1:14" x14ac:dyDescent="0.25">
      <c r="A68" s="13"/>
      <c r="B68" s="11"/>
      <c r="C68" s="23"/>
      <c r="D68" s="26"/>
      <c r="E68" s="26"/>
      <c r="F68" s="7"/>
      <c r="G68" s="7"/>
      <c r="H68" s="7"/>
      <c r="I68" s="11"/>
      <c r="J68" s="20"/>
      <c r="K68" s="20"/>
      <c r="L68" s="209" t="str">
        <f>_xlfn.LET(_xlpm.hasValue, (COUNTIF(Intrants!$M$2:$M$53,G68) &gt; 0), _xlpm.RW, (VLOOKUP(G68, Intrants!$M$2:$N$53, 2, FALSE)), IF(_xlpm.hasValue=TRUE, _xlpm.RW, ""))</f>
        <v/>
      </c>
      <c r="M68" s="211" t="str">
        <f t="shared" si="1"/>
        <v/>
      </c>
      <c r="N68" s="21"/>
    </row>
    <row r="69" spans="1:14" x14ac:dyDescent="0.25">
      <c r="A69" s="13"/>
      <c r="B69" s="11"/>
      <c r="C69" s="23"/>
      <c r="D69" s="26"/>
      <c r="E69" s="26"/>
      <c r="F69" s="7"/>
      <c r="G69" s="7"/>
      <c r="H69" s="7"/>
      <c r="I69" s="11"/>
      <c r="J69" s="20"/>
      <c r="K69" s="20"/>
      <c r="L69" s="209" t="str">
        <f>_xlfn.LET(_xlpm.hasValue, (COUNTIF(Intrants!$M$2:$M$53,G69) &gt; 0), _xlpm.RW, (VLOOKUP(G69, Intrants!$M$2:$N$53, 2, FALSE)), IF(_xlpm.hasValue=TRUE, _xlpm.RW, ""))</f>
        <v/>
      </c>
      <c r="M69" s="211" t="str">
        <f t="shared" si="1"/>
        <v/>
      </c>
      <c r="N69" s="21"/>
    </row>
    <row r="70" spans="1:14" x14ac:dyDescent="0.25">
      <c r="A70" s="13"/>
      <c r="B70" s="11"/>
      <c r="C70" s="23"/>
      <c r="D70" s="26"/>
      <c r="E70" s="26"/>
      <c r="F70" s="7"/>
      <c r="G70" s="7"/>
      <c r="H70" s="7"/>
      <c r="I70" s="11"/>
      <c r="J70" s="20"/>
      <c r="K70" s="20"/>
      <c r="L70" s="209" t="str">
        <f>_xlfn.LET(_xlpm.hasValue, (COUNTIF(Intrants!$M$2:$M$53,G70) &gt; 0), _xlpm.RW, (VLOOKUP(G70, Intrants!$M$2:$N$53, 2, FALSE)), IF(_xlpm.hasValue=TRUE, _xlpm.RW, ""))</f>
        <v/>
      </c>
      <c r="M70" s="211" t="str">
        <f t="shared" si="1"/>
        <v/>
      </c>
      <c r="N70" s="21"/>
    </row>
    <row r="71" spans="1:14" x14ac:dyDescent="0.25">
      <c r="A71" s="13"/>
      <c r="B71" s="11"/>
      <c r="C71" s="23"/>
      <c r="D71" s="26"/>
      <c r="E71" s="26"/>
      <c r="F71" s="7"/>
      <c r="G71" s="7"/>
      <c r="H71" s="7"/>
      <c r="I71" s="11"/>
      <c r="J71" s="20"/>
      <c r="K71" s="20"/>
      <c r="L71" s="209" t="str">
        <f>_xlfn.LET(_xlpm.hasValue, (COUNTIF(Intrants!$M$2:$M$53,G71) &gt; 0), _xlpm.RW, (VLOOKUP(G71, Intrants!$M$2:$N$53, 2, FALSE)), IF(_xlpm.hasValue=TRUE, _xlpm.RW, ""))</f>
        <v/>
      </c>
      <c r="M71" s="211" t="str">
        <f t="shared" si="1"/>
        <v/>
      </c>
      <c r="N71" s="21"/>
    </row>
    <row r="72" spans="1:14" x14ac:dyDescent="0.25">
      <c r="A72" s="13"/>
      <c r="B72" s="11"/>
      <c r="C72" s="23"/>
      <c r="D72" s="26"/>
      <c r="E72" s="26"/>
      <c r="F72" s="7"/>
      <c r="G72" s="7"/>
      <c r="H72" s="7"/>
      <c r="I72" s="11"/>
      <c r="J72" s="20"/>
      <c r="K72" s="20"/>
      <c r="L72" s="209" t="str">
        <f>_xlfn.LET(_xlpm.hasValue, (COUNTIF(Intrants!$M$2:$M$53,G72) &gt; 0), _xlpm.RW, (VLOOKUP(G72, Intrants!$M$2:$N$53, 2, FALSE)), IF(_xlpm.hasValue=TRUE, _xlpm.RW, ""))</f>
        <v/>
      </c>
      <c r="M72" s="211" t="str">
        <f t="shared" si="1"/>
        <v/>
      </c>
      <c r="N72" s="21"/>
    </row>
    <row r="73" spans="1:14" x14ac:dyDescent="0.25">
      <c r="A73" s="13"/>
      <c r="B73" s="11"/>
      <c r="C73" s="23"/>
      <c r="D73" s="26"/>
      <c r="E73" s="26"/>
      <c r="F73" s="7"/>
      <c r="G73" s="7"/>
      <c r="H73" s="7"/>
      <c r="I73" s="11"/>
      <c r="J73" s="20"/>
      <c r="K73" s="20"/>
      <c r="L73" s="209" t="str">
        <f>_xlfn.LET(_xlpm.hasValue, (COUNTIF(Intrants!$M$2:$M$53,G73) &gt; 0), _xlpm.RW, (VLOOKUP(G73, Intrants!$M$2:$N$53, 2, FALSE)), IF(_xlpm.hasValue=TRUE, _xlpm.RW, ""))</f>
        <v/>
      </c>
      <c r="M73" s="211" t="str">
        <f t="shared" si="1"/>
        <v/>
      </c>
      <c r="N73" s="21"/>
    </row>
    <row r="74" spans="1:14" x14ac:dyDescent="0.25">
      <c r="A74" s="13"/>
      <c r="B74" s="11"/>
      <c r="C74" s="23"/>
      <c r="D74" s="26"/>
      <c r="E74" s="26"/>
      <c r="F74" s="7"/>
      <c r="G74" s="7"/>
      <c r="H74" s="7"/>
      <c r="I74" s="11"/>
      <c r="J74" s="20"/>
      <c r="K74" s="20"/>
      <c r="L74" s="209" t="str">
        <f>_xlfn.LET(_xlpm.hasValue, (COUNTIF(Intrants!$M$2:$M$53,G74) &gt; 0), _xlpm.RW, (VLOOKUP(G74, Intrants!$M$2:$N$53, 2, FALSE)), IF(_xlpm.hasValue=TRUE, _xlpm.RW, ""))</f>
        <v/>
      </c>
      <c r="M74" s="211" t="str">
        <f t="shared" si="1"/>
        <v/>
      </c>
      <c r="N74" s="21"/>
    </row>
    <row r="75" spans="1:14" x14ac:dyDescent="0.25">
      <c r="A75" s="13"/>
      <c r="B75" s="11"/>
      <c r="C75" s="23"/>
      <c r="D75" s="26"/>
      <c r="E75" s="26"/>
      <c r="F75" s="7"/>
      <c r="G75" s="7"/>
      <c r="H75" s="7"/>
      <c r="I75" s="11"/>
      <c r="J75" s="20"/>
      <c r="K75" s="20"/>
      <c r="L75" s="209" t="str">
        <f>_xlfn.LET(_xlpm.hasValue, (COUNTIF(Intrants!$M$2:$M$53,G75) &gt; 0), _xlpm.RW, (VLOOKUP(G75, Intrants!$M$2:$N$53, 2, FALSE)), IF(_xlpm.hasValue=TRUE, _xlpm.RW, ""))</f>
        <v/>
      </c>
      <c r="M75" s="211" t="str">
        <f t="shared" si="1"/>
        <v/>
      </c>
      <c r="N75" s="21"/>
    </row>
    <row r="76" spans="1:14" x14ac:dyDescent="0.25">
      <c r="A76" s="13"/>
      <c r="B76" s="11"/>
      <c r="C76" s="23"/>
      <c r="D76" s="26"/>
      <c r="E76" s="26"/>
      <c r="F76" s="7"/>
      <c r="G76" s="7"/>
      <c r="H76" s="7"/>
      <c r="I76" s="11"/>
      <c r="J76" s="20"/>
      <c r="K76" s="20"/>
      <c r="L76" s="209" t="str">
        <f>_xlfn.LET(_xlpm.hasValue, (COUNTIF(Intrants!$M$2:$M$53,G76) &gt; 0), _xlpm.RW, (VLOOKUP(G76, Intrants!$M$2:$N$53, 2, FALSE)), IF(_xlpm.hasValue=TRUE, _xlpm.RW, ""))</f>
        <v/>
      </c>
      <c r="M76" s="211" t="str">
        <f t="shared" si="1"/>
        <v/>
      </c>
      <c r="N76" s="21"/>
    </row>
    <row r="77" spans="1:14" x14ac:dyDescent="0.25">
      <c r="A77" s="13"/>
      <c r="B77" s="11"/>
      <c r="C77" s="23"/>
      <c r="D77" s="26"/>
      <c r="E77" s="26"/>
      <c r="F77" s="7"/>
      <c r="G77" s="7"/>
      <c r="H77" s="7"/>
      <c r="I77" s="11"/>
      <c r="J77" s="20"/>
      <c r="K77" s="20"/>
      <c r="L77" s="209" t="str">
        <f>_xlfn.LET(_xlpm.hasValue, (COUNTIF(Intrants!$M$2:$M$53,G77) &gt; 0), _xlpm.RW, (VLOOKUP(G77, Intrants!$M$2:$N$53, 2, FALSE)), IF(_xlpm.hasValue=TRUE, _xlpm.RW, ""))</f>
        <v/>
      </c>
      <c r="M77" s="211" t="str">
        <f t="shared" si="1"/>
        <v/>
      </c>
      <c r="N77" s="21"/>
    </row>
    <row r="78" spans="1:14" x14ac:dyDescent="0.25">
      <c r="A78" s="13"/>
      <c r="B78" s="11"/>
      <c r="C78" s="23"/>
      <c r="D78" s="26"/>
      <c r="E78" s="26"/>
      <c r="F78" s="7"/>
      <c r="G78" s="7"/>
      <c r="H78" s="7"/>
      <c r="I78" s="11"/>
      <c r="J78" s="20"/>
      <c r="K78" s="20"/>
      <c r="L78" s="209" t="str">
        <f>_xlfn.LET(_xlpm.hasValue, (COUNTIF(Intrants!$M$2:$M$53,G78) &gt; 0), _xlpm.RW, (VLOOKUP(G78, Intrants!$M$2:$N$53, 2, FALSE)), IF(_xlpm.hasValue=TRUE, _xlpm.RW, ""))</f>
        <v/>
      </c>
      <c r="M78" s="211" t="str">
        <f t="shared" si="1"/>
        <v/>
      </c>
      <c r="N78" s="21"/>
    </row>
    <row r="79" spans="1:14" x14ac:dyDescent="0.25">
      <c r="A79" s="13"/>
      <c r="B79" s="11"/>
      <c r="C79" s="23"/>
      <c r="D79" s="26"/>
      <c r="E79" s="26"/>
      <c r="F79" s="7"/>
      <c r="G79" s="7"/>
      <c r="H79" s="7"/>
      <c r="I79" s="11"/>
      <c r="J79" s="20"/>
      <c r="K79" s="20"/>
      <c r="L79" s="209" t="str">
        <f>_xlfn.LET(_xlpm.hasValue, (COUNTIF(Intrants!$M$2:$M$53,G79) &gt; 0), _xlpm.RW, (VLOOKUP(G79, Intrants!$M$2:$N$53, 2, FALSE)), IF(_xlpm.hasValue=TRUE, _xlpm.RW, ""))</f>
        <v/>
      </c>
      <c r="M79" s="211" t="str">
        <f t="shared" si="1"/>
        <v/>
      </c>
      <c r="N79" s="21"/>
    </row>
    <row r="80" spans="1:14" x14ac:dyDescent="0.25">
      <c r="A80" s="13"/>
      <c r="B80" s="11"/>
      <c r="C80" s="23"/>
      <c r="D80" s="26"/>
      <c r="E80" s="26"/>
      <c r="F80" s="7"/>
      <c r="G80" s="7"/>
      <c r="H80" s="7"/>
      <c r="I80" s="11"/>
      <c r="J80" s="20"/>
      <c r="K80" s="20"/>
      <c r="L80" s="209" t="str">
        <f>_xlfn.LET(_xlpm.hasValue, (COUNTIF(Intrants!$M$2:$M$53,G80) &gt; 0), _xlpm.RW, (VLOOKUP(G80, Intrants!$M$2:$N$53, 2, FALSE)), IF(_xlpm.hasValue=TRUE, _xlpm.RW, ""))</f>
        <v/>
      </c>
      <c r="M80" s="211" t="str">
        <f t="shared" si="1"/>
        <v/>
      </c>
      <c r="N80" s="21"/>
    </row>
    <row r="81" spans="1:14" x14ac:dyDescent="0.25">
      <c r="A81" s="13"/>
      <c r="B81" s="11"/>
      <c r="C81" s="23"/>
      <c r="D81" s="26"/>
      <c r="E81" s="26"/>
      <c r="F81" s="7"/>
      <c r="G81" s="7"/>
      <c r="H81" s="7"/>
      <c r="I81" s="11"/>
      <c r="J81" s="20"/>
      <c r="K81" s="20"/>
      <c r="L81" s="209" t="str">
        <f>_xlfn.LET(_xlpm.hasValue, (COUNTIF(Intrants!$M$2:$M$53,G81) &gt; 0), _xlpm.RW, (VLOOKUP(G81, Intrants!$M$2:$N$53, 2, FALSE)), IF(_xlpm.hasValue=TRUE, _xlpm.RW, ""))</f>
        <v/>
      </c>
      <c r="M81" s="211" t="str">
        <f t="shared" si="1"/>
        <v/>
      </c>
      <c r="N81" s="21"/>
    </row>
    <row r="82" spans="1:14" x14ac:dyDescent="0.25">
      <c r="A82" s="13"/>
      <c r="B82" s="11"/>
      <c r="C82" s="23"/>
      <c r="D82" s="26"/>
      <c r="E82" s="26"/>
      <c r="F82" s="7"/>
      <c r="G82" s="7"/>
      <c r="H82" s="7"/>
      <c r="I82" s="11"/>
      <c r="J82" s="20"/>
      <c r="K82" s="20"/>
      <c r="L82" s="209" t="str">
        <f>_xlfn.LET(_xlpm.hasValue, (COUNTIF(Intrants!$M$2:$M$53,G82) &gt; 0), _xlpm.RW, (VLOOKUP(G82, Intrants!$M$2:$N$53, 2, FALSE)), IF(_xlpm.hasValue=TRUE, _xlpm.RW, ""))</f>
        <v/>
      </c>
      <c r="M82" s="211" t="str">
        <f t="shared" si="1"/>
        <v/>
      </c>
      <c r="N82" s="21"/>
    </row>
    <row r="83" spans="1:14" x14ac:dyDescent="0.25">
      <c r="A83" s="13"/>
      <c r="B83" s="11"/>
      <c r="C83" s="23"/>
      <c r="D83" s="26"/>
      <c r="E83" s="26"/>
      <c r="F83" s="7"/>
      <c r="G83" s="7"/>
      <c r="H83" s="7"/>
      <c r="I83" s="11"/>
      <c r="J83" s="20"/>
      <c r="K83" s="20"/>
      <c r="L83" s="209" t="str">
        <f>_xlfn.LET(_xlpm.hasValue, (COUNTIF(Intrants!$M$2:$M$53,G83) &gt; 0), _xlpm.RW, (VLOOKUP(G83, Intrants!$M$2:$N$53, 2, FALSE)), IF(_xlpm.hasValue=TRUE, _xlpm.RW, ""))</f>
        <v/>
      </c>
      <c r="M83" s="211" t="str">
        <f t="shared" si="1"/>
        <v/>
      </c>
      <c r="N83" s="21"/>
    </row>
    <row r="84" spans="1:14" x14ac:dyDescent="0.25">
      <c r="A84" s="13"/>
      <c r="B84" s="11"/>
      <c r="C84" s="23"/>
      <c r="D84" s="26"/>
      <c r="E84" s="26"/>
      <c r="F84" s="7"/>
      <c r="G84" s="7"/>
      <c r="H84" s="7"/>
      <c r="I84" s="11"/>
      <c r="J84" s="20"/>
      <c r="K84" s="20"/>
      <c r="L84" s="209" t="str">
        <f>_xlfn.LET(_xlpm.hasValue, (COUNTIF(Intrants!$M$2:$M$53,G84) &gt; 0), _xlpm.RW, (VLOOKUP(G84, Intrants!$M$2:$N$53, 2, FALSE)), IF(_xlpm.hasValue=TRUE, _xlpm.RW, ""))</f>
        <v/>
      </c>
      <c r="M84" s="211" t="str">
        <f t="shared" si="1"/>
        <v/>
      </c>
      <c r="N84" s="21"/>
    </row>
    <row r="85" spans="1:14" x14ac:dyDescent="0.25">
      <c r="A85" s="13"/>
      <c r="B85" s="11"/>
      <c r="C85" s="23"/>
      <c r="D85" s="26"/>
      <c r="E85" s="26"/>
      <c r="F85" s="7"/>
      <c r="G85" s="7"/>
      <c r="H85" s="7"/>
      <c r="I85" s="11"/>
      <c r="J85" s="20"/>
      <c r="K85" s="20"/>
      <c r="L85" s="209" t="str">
        <f>_xlfn.LET(_xlpm.hasValue, (COUNTIF(Intrants!$M$2:$M$53,G85) &gt; 0), _xlpm.RW, (VLOOKUP(G85, Intrants!$M$2:$N$53, 2, FALSE)), IF(_xlpm.hasValue=TRUE, _xlpm.RW, ""))</f>
        <v/>
      </c>
      <c r="M85" s="211" t="str">
        <f t="shared" si="1"/>
        <v/>
      </c>
      <c r="N85" s="21"/>
    </row>
    <row r="86" spans="1:14" x14ac:dyDescent="0.25">
      <c r="A86" s="13"/>
      <c r="B86" s="11"/>
      <c r="C86" s="23"/>
      <c r="D86" s="26"/>
      <c r="E86" s="26"/>
      <c r="F86" s="7"/>
      <c r="G86" s="7"/>
      <c r="H86" s="7"/>
      <c r="I86" s="11"/>
      <c r="J86" s="20"/>
      <c r="K86" s="20"/>
      <c r="L86" s="209" t="str">
        <f>_xlfn.LET(_xlpm.hasValue, (COUNTIF(Intrants!$M$2:$M$53,G86) &gt; 0), _xlpm.RW, (VLOOKUP(G86, Intrants!$M$2:$N$53, 2, FALSE)), IF(_xlpm.hasValue=TRUE, _xlpm.RW, ""))</f>
        <v/>
      </c>
      <c r="M86" s="211" t="str">
        <f t="shared" si="1"/>
        <v/>
      </c>
      <c r="N86" s="21"/>
    </row>
    <row r="87" spans="1:14" x14ac:dyDescent="0.25">
      <c r="A87" s="13"/>
      <c r="B87" s="11"/>
      <c r="C87" s="23"/>
      <c r="D87" s="26"/>
      <c r="E87" s="26"/>
      <c r="F87" s="7"/>
      <c r="G87" s="7"/>
      <c r="H87" s="7"/>
      <c r="I87" s="11"/>
      <c r="J87" s="20"/>
      <c r="K87" s="20"/>
      <c r="L87" s="209" t="str">
        <f>_xlfn.LET(_xlpm.hasValue, (COUNTIF(Intrants!$M$2:$M$53,G87) &gt; 0), _xlpm.RW, (VLOOKUP(G87, Intrants!$M$2:$N$53, 2, FALSE)), IF(_xlpm.hasValue=TRUE, _xlpm.RW, ""))</f>
        <v/>
      </c>
      <c r="M87" s="211" t="str">
        <f t="shared" si="1"/>
        <v/>
      </c>
      <c r="N87" s="21"/>
    </row>
    <row r="88" spans="1:14" x14ac:dyDescent="0.25">
      <c r="A88" s="13"/>
      <c r="B88" s="11"/>
      <c r="C88" s="23"/>
      <c r="D88" s="26"/>
      <c r="E88" s="26"/>
      <c r="F88" s="7"/>
      <c r="G88" s="7"/>
      <c r="H88" s="7"/>
      <c r="I88" s="11"/>
      <c r="J88" s="20"/>
      <c r="K88" s="20"/>
      <c r="L88" s="209" t="str">
        <f>_xlfn.LET(_xlpm.hasValue, (COUNTIF(Intrants!$M$2:$M$53,G88) &gt; 0), _xlpm.RW, (VLOOKUP(G88, Intrants!$M$2:$N$53, 2, FALSE)), IF(_xlpm.hasValue=TRUE, _xlpm.RW, ""))</f>
        <v/>
      </c>
      <c r="M88" s="211" t="str">
        <f t="shared" si="1"/>
        <v/>
      </c>
      <c r="N88" s="21"/>
    </row>
    <row r="89" spans="1:14" x14ac:dyDescent="0.25">
      <c r="A89" s="13"/>
      <c r="B89" s="11"/>
      <c r="C89" s="23"/>
      <c r="D89" s="26"/>
      <c r="E89" s="26"/>
      <c r="F89" s="7"/>
      <c r="G89" s="7"/>
      <c r="H89" s="7"/>
      <c r="I89" s="11"/>
      <c r="J89" s="20"/>
      <c r="K89" s="20"/>
      <c r="L89" s="209" t="str">
        <f>_xlfn.LET(_xlpm.hasValue, (COUNTIF(Intrants!$M$2:$M$53,G89) &gt; 0), _xlpm.RW, (VLOOKUP(G89, Intrants!$M$2:$N$53, 2, FALSE)), IF(_xlpm.hasValue=TRUE, _xlpm.RW, ""))</f>
        <v/>
      </c>
      <c r="M89" s="211" t="str">
        <f t="shared" si="1"/>
        <v/>
      </c>
      <c r="N89" s="21"/>
    </row>
    <row r="90" spans="1:14" x14ac:dyDescent="0.25">
      <c r="A90" s="13"/>
      <c r="B90" s="11"/>
      <c r="C90" s="23"/>
      <c r="D90" s="26"/>
      <c r="E90" s="26"/>
      <c r="F90" s="7"/>
      <c r="G90" s="7"/>
      <c r="H90" s="7"/>
      <c r="I90" s="11"/>
      <c r="J90" s="20"/>
      <c r="K90" s="20"/>
      <c r="L90" s="209" t="str">
        <f>_xlfn.LET(_xlpm.hasValue, (COUNTIF(Intrants!$M$2:$M$53,G90) &gt; 0), _xlpm.RW, (VLOOKUP(G90, Intrants!$M$2:$N$53, 2, FALSE)), IF(_xlpm.hasValue=TRUE, _xlpm.RW, ""))</f>
        <v/>
      </c>
      <c r="M90" s="211" t="str">
        <f t="shared" si="1"/>
        <v/>
      </c>
      <c r="N90" s="21"/>
    </row>
    <row r="91" spans="1:14" x14ac:dyDescent="0.25">
      <c r="A91" s="13"/>
      <c r="B91" s="11"/>
      <c r="C91" s="23"/>
      <c r="D91" s="26"/>
      <c r="E91" s="26"/>
      <c r="F91" s="7"/>
      <c r="G91" s="7"/>
      <c r="H91" s="7"/>
      <c r="I91" s="11"/>
      <c r="J91" s="20"/>
      <c r="K91" s="20"/>
      <c r="L91" s="209" t="str">
        <f>_xlfn.LET(_xlpm.hasValue, (COUNTIF(Intrants!$M$2:$M$53,G91) &gt; 0), _xlpm.RW, (VLOOKUP(G91, Intrants!$M$2:$N$53, 2, FALSE)), IF(_xlpm.hasValue=TRUE, _xlpm.RW, ""))</f>
        <v/>
      </c>
      <c r="M91" s="211" t="str">
        <f t="shared" si="1"/>
        <v/>
      </c>
      <c r="N91" s="21"/>
    </row>
    <row r="92" spans="1:14" x14ac:dyDescent="0.25">
      <c r="A92" s="13"/>
      <c r="B92" s="11"/>
      <c r="C92" s="23"/>
      <c r="D92" s="26"/>
      <c r="E92" s="26"/>
      <c r="F92" s="7"/>
      <c r="G92" s="7"/>
      <c r="H92" s="7"/>
      <c r="I92" s="11"/>
      <c r="J92" s="20"/>
      <c r="K92" s="20"/>
      <c r="L92" s="209" t="str">
        <f>_xlfn.LET(_xlpm.hasValue, (COUNTIF(Intrants!$M$2:$M$53,G92) &gt; 0), _xlpm.RW, (VLOOKUP(G92, Intrants!$M$2:$N$53, 2, FALSE)), IF(_xlpm.hasValue=TRUE, _xlpm.RW, ""))</f>
        <v/>
      </c>
      <c r="M92" s="211" t="str">
        <f t="shared" si="1"/>
        <v/>
      </c>
      <c r="N92" s="21"/>
    </row>
    <row r="93" spans="1:14" x14ac:dyDescent="0.25">
      <c r="A93" s="13"/>
      <c r="B93" s="11"/>
      <c r="C93" s="23"/>
      <c r="D93" s="26"/>
      <c r="E93" s="26"/>
      <c r="F93" s="7"/>
      <c r="G93" s="7"/>
      <c r="H93" s="7"/>
      <c r="I93" s="11"/>
      <c r="J93" s="20"/>
      <c r="K93" s="20"/>
      <c r="L93" s="209" t="str">
        <f>_xlfn.LET(_xlpm.hasValue, (COUNTIF(Intrants!$M$2:$M$53,G93) &gt; 0), _xlpm.RW, (VLOOKUP(G93, Intrants!$M$2:$N$53, 2, FALSE)), IF(_xlpm.hasValue=TRUE, _xlpm.RW, ""))</f>
        <v/>
      </c>
      <c r="M93" s="211" t="str">
        <f t="shared" si="1"/>
        <v/>
      </c>
      <c r="N93" s="21"/>
    </row>
    <row r="94" spans="1:14" x14ac:dyDescent="0.25">
      <c r="A94" s="13"/>
      <c r="B94" s="11"/>
      <c r="C94" s="23"/>
      <c r="D94" s="26"/>
      <c r="E94" s="26"/>
      <c r="F94" s="7"/>
      <c r="G94" s="7"/>
      <c r="H94" s="7"/>
      <c r="I94" s="11"/>
      <c r="J94" s="20"/>
      <c r="K94" s="20"/>
      <c r="L94" s="209" t="str">
        <f>_xlfn.LET(_xlpm.hasValue, (COUNTIF(Intrants!$M$2:$M$53,G94) &gt; 0), _xlpm.RW, (VLOOKUP(G94, Intrants!$M$2:$N$53, 2, FALSE)), IF(_xlpm.hasValue=TRUE, _xlpm.RW, ""))</f>
        <v/>
      </c>
      <c r="M94" s="211" t="str">
        <f t="shared" si="1"/>
        <v/>
      </c>
      <c r="N94" s="21"/>
    </row>
    <row r="95" spans="1:14" x14ac:dyDescent="0.25">
      <c r="A95" s="13"/>
      <c r="B95" s="11"/>
      <c r="C95" s="23"/>
      <c r="D95" s="26"/>
      <c r="E95" s="26"/>
      <c r="F95" s="7"/>
      <c r="G95" s="7"/>
      <c r="H95" s="7"/>
      <c r="I95" s="11"/>
      <c r="J95" s="20"/>
      <c r="K95" s="20"/>
      <c r="L95" s="209" t="str">
        <f>_xlfn.LET(_xlpm.hasValue, (COUNTIF(Intrants!$M$2:$M$53,G95) &gt; 0), _xlpm.RW, (VLOOKUP(G95, Intrants!$M$2:$N$53, 2, FALSE)), IF(_xlpm.hasValue=TRUE, _xlpm.RW, ""))</f>
        <v/>
      </c>
      <c r="M95" s="211" t="str">
        <f t="shared" si="1"/>
        <v/>
      </c>
      <c r="N95" s="21"/>
    </row>
    <row r="96" spans="1:14" x14ac:dyDescent="0.25">
      <c r="A96" s="13"/>
      <c r="B96" s="11"/>
      <c r="C96" s="23"/>
      <c r="D96" s="26"/>
      <c r="E96" s="26"/>
      <c r="F96" s="7"/>
      <c r="G96" s="7"/>
      <c r="H96" s="7"/>
      <c r="I96" s="11"/>
      <c r="J96" s="20"/>
      <c r="K96" s="20"/>
      <c r="L96" s="209" t="str">
        <f>_xlfn.LET(_xlpm.hasValue, (COUNTIF(Intrants!$M$2:$M$53,G96) &gt; 0), _xlpm.RW, (VLOOKUP(G96, Intrants!$M$2:$N$53, 2, FALSE)), IF(_xlpm.hasValue=TRUE, _xlpm.RW, ""))</f>
        <v/>
      </c>
      <c r="M96" s="211" t="str">
        <f t="shared" si="1"/>
        <v/>
      </c>
      <c r="N96" s="21"/>
    </row>
    <row r="97" spans="1:14" x14ac:dyDescent="0.25">
      <c r="A97" s="13"/>
      <c r="B97" s="11"/>
      <c r="C97" s="23"/>
      <c r="D97" s="26"/>
      <c r="E97" s="26"/>
      <c r="F97" s="7"/>
      <c r="G97" s="7"/>
      <c r="H97" s="7"/>
      <c r="I97" s="11"/>
      <c r="J97" s="20"/>
      <c r="K97" s="20"/>
      <c r="L97" s="209" t="str">
        <f>_xlfn.LET(_xlpm.hasValue, (COUNTIF(Intrants!$M$2:$M$53,G97) &gt; 0), _xlpm.RW, (VLOOKUP(G97, Intrants!$M$2:$N$53, 2, FALSE)), IF(_xlpm.hasValue=TRUE, _xlpm.RW, ""))</f>
        <v/>
      </c>
      <c r="M97" s="211" t="str">
        <f t="shared" si="1"/>
        <v/>
      </c>
      <c r="N97" s="21"/>
    </row>
    <row r="98" spans="1:14" x14ac:dyDescent="0.25">
      <c r="A98" s="13"/>
      <c r="B98" s="11"/>
      <c r="C98" s="23"/>
      <c r="D98" s="26"/>
      <c r="E98" s="26"/>
      <c r="F98" s="7"/>
      <c r="G98" s="7"/>
      <c r="H98" s="7"/>
      <c r="I98" s="11"/>
      <c r="J98" s="20"/>
      <c r="K98" s="20"/>
      <c r="L98" s="209" t="str">
        <f>_xlfn.LET(_xlpm.hasValue, (COUNTIF(Intrants!$M$2:$M$53,G98) &gt; 0), _xlpm.RW, (VLOOKUP(G98, Intrants!$M$2:$N$53, 2, FALSE)), IF(_xlpm.hasValue=TRUE, _xlpm.RW, ""))</f>
        <v/>
      </c>
      <c r="M98" s="211" t="str">
        <f t="shared" si="1"/>
        <v/>
      </c>
      <c r="N98" s="21"/>
    </row>
    <row r="99" spans="1:14" x14ac:dyDescent="0.25">
      <c r="A99" s="13"/>
      <c r="B99" s="11"/>
      <c r="C99" s="23"/>
      <c r="D99" s="26"/>
      <c r="E99" s="26"/>
      <c r="F99" s="7"/>
      <c r="G99" s="7"/>
      <c r="H99" s="7"/>
      <c r="I99" s="11"/>
      <c r="J99" s="20"/>
      <c r="K99" s="20"/>
      <c r="L99" s="209" t="str">
        <f>_xlfn.LET(_xlpm.hasValue, (COUNTIF(Intrants!$M$2:$M$53,G99) &gt; 0), _xlpm.RW, (VLOOKUP(G99, Intrants!$M$2:$N$53, 2, FALSE)), IF(_xlpm.hasValue=TRUE, _xlpm.RW, ""))</f>
        <v/>
      </c>
      <c r="M99" s="211" t="str">
        <f t="shared" si="1"/>
        <v/>
      </c>
      <c r="N99" s="21"/>
    </row>
    <row r="100" spans="1:14" x14ac:dyDescent="0.25">
      <c r="A100" s="13"/>
      <c r="B100" s="11"/>
      <c r="C100" s="23"/>
      <c r="D100" s="26"/>
      <c r="E100" s="26"/>
      <c r="F100" s="7"/>
      <c r="G100" s="7"/>
      <c r="H100" s="7"/>
      <c r="I100" s="11"/>
      <c r="J100" s="20"/>
      <c r="K100" s="20"/>
      <c r="L100" s="209" t="str">
        <f>_xlfn.LET(_xlpm.hasValue, (COUNTIF(Intrants!$M$2:$M$53,G100) &gt; 0), _xlpm.RW, (VLOOKUP(G100, Intrants!$M$2:$N$53, 2, FALSE)), IF(_xlpm.hasValue=TRUE, _xlpm.RW, ""))</f>
        <v/>
      </c>
      <c r="M100" s="211" t="str">
        <f t="shared" si="1"/>
        <v/>
      </c>
      <c r="N100" s="21"/>
    </row>
    <row r="101" spans="1:14" x14ac:dyDescent="0.25">
      <c r="A101" s="13"/>
      <c r="B101" s="11"/>
      <c r="C101" s="23"/>
      <c r="D101" s="26"/>
      <c r="E101" s="26"/>
      <c r="F101" s="7"/>
      <c r="G101" s="7"/>
      <c r="H101" s="7"/>
      <c r="I101" s="11"/>
      <c r="J101" s="20"/>
      <c r="K101" s="20"/>
      <c r="L101" s="209" t="str">
        <f>_xlfn.LET(_xlpm.hasValue, (COUNTIF(Intrants!$M$2:$M$53,G101) &gt; 0), _xlpm.RW, (VLOOKUP(G101, Intrants!$M$2:$N$53, 2, FALSE)), IF(_xlpm.hasValue=TRUE, _xlpm.RW, ""))</f>
        <v/>
      </c>
      <c r="M101" s="211" t="str">
        <f t="shared" si="1"/>
        <v/>
      </c>
      <c r="N101" s="21"/>
    </row>
    <row r="102" spans="1:14" x14ac:dyDescent="0.25">
      <c r="A102" s="212"/>
      <c r="B102" s="213" t="s">
        <v>261</v>
      </c>
      <c r="C102" s="213"/>
      <c r="D102" s="212"/>
      <c r="E102" s="212"/>
      <c r="F102" s="212"/>
      <c r="G102" s="212"/>
      <c r="H102" s="212"/>
      <c r="I102" s="212"/>
      <c r="J102" s="214"/>
      <c r="K102" s="214"/>
      <c r="L102" s="215"/>
      <c r="M102" s="211">
        <f>SUMIF(C2:C101, "Filiale déconsolidée réglementée par un organisme étranger ", M2:M102)</f>
        <v>0</v>
      </c>
      <c r="N102" s="216"/>
    </row>
    <row r="103" spans="1:14" x14ac:dyDescent="0.25">
      <c r="A103" s="217"/>
      <c r="B103" s="218" t="s">
        <v>214</v>
      </c>
      <c r="C103" s="218"/>
      <c r="D103" s="217"/>
      <c r="E103" s="217"/>
      <c r="F103" s="217"/>
      <c r="G103" s="217"/>
      <c r="H103" s="217"/>
      <c r="I103" s="217"/>
      <c r="J103" s="214"/>
      <c r="K103" s="214"/>
      <c r="L103" s="219"/>
      <c r="M103" s="211">
        <f>SUMIF(C2:C101, "Filiale consolidée réglementée par un organisme étranger ", M2:M101)</f>
        <v>0</v>
      </c>
      <c r="N103" s="216"/>
    </row>
    <row r="104" spans="1:14" x14ac:dyDescent="0.25">
      <c r="A104" s="217"/>
      <c r="B104" s="218" t="s">
        <v>215</v>
      </c>
      <c r="C104" s="218"/>
      <c r="D104" s="217"/>
      <c r="E104" s="217"/>
      <c r="F104" s="217"/>
      <c r="G104" s="217"/>
      <c r="H104" s="217"/>
      <c r="I104" s="217"/>
      <c r="J104" s="214"/>
      <c r="K104" s="214"/>
      <c r="L104" s="219"/>
      <c r="M104" s="211">
        <f>SUMIF(C2:C101, "Succursale étrangère", M2:M101)</f>
        <v>0</v>
      </c>
      <c r="N104" s="216"/>
    </row>
    <row r="105" spans="1:14" x14ac:dyDescent="0.25">
      <c r="A105" s="217"/>
      <c r="B105" s="218" t="s">
        <v>216</v>
      </c>
      <c r="C105" s="218"/>
      <c r="D105" s="217"/>
      <c r="E105" s="217"/>
      <c r="F105" s="217"/>
      <c r="G105" s="217"/>
      <c r="H105" s="217"/>
      <c r="I105" s="217"/>
      <c r="J105" s="214"/>
      <c r="K105" s="214"/>
      <c r="L105" s="219"/>
      <c r="M105" s="211">
        <f>SUM(M102:M104)</f>
        <v>0</v>
      </c>
      <c r="N105" s="220"/>
    </row>
  </sheetData>
  <sheetProtection algorithmName="SHA-512" hashValue="zjP3J6ZxWD+qscByXe2Y4j9sERhNtw3MHdOW06xxWqIasXPXZe84lwEARk0BxAPFUs4Ia5UsJrPDomBDpNpAtg==" saltValue="1nl9+8xw7Rl2NMioVyyQdQ==" spinCount="100000" sheet="1" objects="1" scenarios="1" formatCells="0" formatColumns="0" formatRows="0"/>
  <dataValidations count="2">
    <dataValidation type="decimal" allowBlank="1" showInputMessage="1" showErrorMessage="1" prompt="Inscrire un nombre" sqref="K2:K101" xr:uid="{A61CD82E-9514-4095-B09A-03571411459D}">
      <formula1>-1000000000000000</formula1>
      <formula2>1000000000000000</formula2>
    </dataValidation>
    <dataValidation allowBlank="1" showInputMessage="1" showErrorMessage="1" error="Please enter a valid number" prompt="Inscrire un nombre" sqref="J2:J101" xr:uid="{B177FA58-31AB-458B-B24E-C6A75D939A28}"/>
  </dataValidations>
  <pageMargins left="0.7" right="0.7" top="0.75" bottom="0.75" header="0.3" footer="0.3"/>
  <headerFooter>
    <oddHeader>&amp;R&amp;"Calibri"&amp;10&amp;K000000 Protected B - External / Protégé B - Externe&amp;1#_x000D_</oddHead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Choisir parmi les options du menu déroulant" xr:uid="{F2F3E8D8-CBAF-475E-A3F9-A6A1A302EFE8}">
          <x14:formula1>
            <xm:f>Intrants!$A$9:$A$11</xm:f>
          </x14:formula1>
          <xm:sqref>A2:A101</xm:sqref>
        </x14:dataValidation>
        <x14:dataValidation type="list" allowBlank="1" showInputMessage="1" showErrorMessage="1" prompt="Choisir parmi les options du menu déroulant" xr:uid="{CB9F216D-2875-44B1-A734-7B089AF5C203}">
          <x14:formula1>
            <xm:f>Intrants!$A$3:$A$5</xm:f>
          </x14:formula1>
          <xm:sqref>C2:C101</xm:sqref>
        </x14:dataValidation>
        <x14:dataValidation type="list" allowBlank="1" showInputMessage="1" showErrorMessage="1" prompt="Choisir parmi les options du menu déroulant" xr:uid="{8857F3C0-46B6-4D3E-86DA-28599FBBB280}">
          <x14:formula1>
            <xm:f>Intrants!$E$1:$L$1</xm:f>
          </x14:formula1>
          <xm:sqref>F2:F101</xm:sqref>
        </x14:dataValidation>
        <x14:dataValidation type="list" allowBlank="1" showInputMessage="1" showErrorMessage="1" prompt="Choisir parmi les options du menu déroulant après avoir choisi une valeur à la colonne F" xr:uid="{089187B6-AF70-47E2-B836-79CE761D3D4F}">
          <x14:formula1>
            <xm:f>INDIRECT(VLOOKUP($F2, Intrants!$E$23:$F$31, 2, 0))</xm:f>
          </x14:formula1>
          <xm:sqref>G2:H101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810EB-8708-45D6-AE0C-F1650AC918AF}">
  <dimension ref="A1:O109"/>
  <sheetViews>
    <sheetView workbookViewId="0"/>
  </sheetViews>
  <sheetFormatPr defaultColWidth="0" defaultRowHeight="15" zeroHeight="1" x14ac:dyDescent="0.25"/>
  <cols>
    <col min="1" max="1" width="31.85546875" style="208" customWidth="1"/>
    <col min="2" max="2" width="83.7109375" style="208" bestFit="1" customWidth="1"/>
    <col min="3" max="3" width="36.85546875" style="208" customWidth="1"/>
    <col min="4" max="4" width="22.140625" style="208" customWidth="1"/>
    <col min="5" max="5" width="25.140625" style="208" customWidth="1"/>
    <col min="6" max="6" width="20.140625" style="208" customWidth="1"/>
    <col min="7" max="7" width="17.85546875" style="208" customWidth="1"/>
    <col min="8" max="8" width="15.5703125" style="208" customWidth="1"/>
    <col min="9" max="10" width="20.5703125" style="208" customWidth="1"/>
    <col min="11" max="11" width="83" style="208" customWidth="1"/>
    <col min="12" max="14" width="8.85546875" style="208" hidden="1" customWidth="1"/>
    <col min="15" max="15" width="16.42578125" style="208" hidden="1" customWidth="1"/>
    <col min="16" max="16384" width="8.85546875" style="208" hidden="1"/>
  </cols>
  <sheetData>
    <row r="1" spans="1:14" ht="78.75" customHeight="1" x14ac:dyDescent="0.25">
      <c r="A1" s="207" t="s">
        <v>210</v>
      </c>
      <c r="B1" s="207" t="s">
        <v>211</v>
      </c>
      <c r="C1" s="207" t="s">
        <v>212</v>
      </c>
      <c r="D1" s="207" t="s">
        <v>199</v>
      </c>
      <c r="E1" s="207" t="s">
        <v>200</v>
      </c>
      <c r="F1" s="207" t="s">
        <v>207</v>
      </c>
      <c r="G1" s="207" t="s">
        <v>204</v>
      </c>
      <c r="H1" s="207" t="s">
        <v>205</v>
      </c>
      <c r="I1" s="207" t="s">
        <v>206</v>
      </c>
      <c r="J1" s="207" t="s">
        <v>208</v>
      </c>
      <c r="K1" s="207" t="s">
        <v>213</v>
      </c>
      <c r="L1" s="207" t="s">
        <v>207</v>
      </c>
      <c r="M1" s="207" t="s">
        <v>208</v>
      </c>
      <c r="N1" s="207" t="s">
        <v>209</v>
      </c>
    </row>
    <row r="2" spans="1:14" ht="20.25" customHeight="1" x14ac:dyDescent="0.25">
      <c r="A2" s="23"/>
      <c r="B2" s="22"/>
      <c r="C2" s="23"/>
      <c r="D2" s="22"/>
      <c r="E2" s="22"/>
      <c r="F2" s="221" t="str">
        <f>_xlfn.LET(_xlpm.hasValue, (COUNTIF(Intrants!$A$3:$B$5, $C2) &gt; 0), _xlpm.RW, (VLOOKUP($C2, Intrants!$A$3:$B$5, 2, FALSE)), IF(_xlpm.hasValue=TRUE, _xlpm.RW, ""))</f>
        <v/>
      </c>
      <c r="G2" s="24"/>
      <c r="H2" s="17"/>
      <c r="I2" s="17"/>
      <c r="J2" s="222" t="str">
        <f>IF(ISNUMBER(F2), F2*I2, "")</f>
        <v/>
      </c>
      <c r="K2" s="22"/>
    </row>
    <row r="3" spans="1:14" ht="20.100000000000001" customHeight="1" x14ac:dyDescent="0.25">
      <c r="A3" s="23"/>
      <c r="B3" s="22"/>
      <c r="C3" s="23"/>
      <c r="D3" s="22"/>
      <c r="E3" s="22"/>
      <c r="F3" s="221" t="str">
        <f>_xlfn.LET(_xlpm.hasValue, (COUNTIF(Intrants!$A$3:$B$5, $C3) &gt; 0), _xlpm.RW, (VLOOKUP($C3, Intrants!$A$3:$B$5, 2, FALSE)), IF(_xlpm.hasValue=TRUE, _xlpm.RW, ""))</f>
        <v/>
      </c>
      <c r="G3" s="24"/>
      <c r="H3" s="17"/>
      <c r="I3" s="17"/>
      <c r="J3" s="222" t="str">
        <f t="shared" ref="J3:J18" si="0">IF(ISNUMBER(F3), F3*I3, "")</f>
        <v/>
      </c>
      <c r="K3" s="22"/>
    </row>
    <row r="4" spans="1:14" ht="20.100000000000001" customHeight="1" x14ac:dyDescent="0.25">
      <c r="A4" s="23"/>
      <c r="B4" s="22"/>
      <c r="C4" s="23"/>
      <c r="D4" s="22"/>
      <c r="E4" s="22"/>
      <c r="F4" s="221" t="str">
        <f>_xlfn.LET(_xlpm.hasValue, (COUNTIF(Intrants!$A$3:$B$5, $C4) &gt; 0), _xlpm.RW, (VLOOKUP($C4, Intrants!$A$3:$B$5, 2, FALSE)), IF(_xlpm.hasValue=TRUE, _xlpm.RW, ""))</f>
        <v/>
      </c>
      <c r="G4" s="24"/>
      <c r="H4" s="17"/>
      <c r="I4" s="17"/>
      <c r="J4" s="222" t="str">
        <f t="shared" si="0"/>
        <v/>
      </c>
      <c r="K4" s="22"/>
    </row>
    <row r="5" spans="1:14" ht="20.100000000000001" customHeight="1" x14ac:dyDescent="0.25">
      <c r="A5" s="23"/>
      <c r="B5" s="22"/>
      <c r="C5" s="23"/>
      <c r="D5" s="22"/>
      <c r="E5" s="22"/>
      <c r="F5" s="221" t="str">
        <f>_xlfn.LET(_xlpm.hasValue, (COUNTIF(Intrants!$A$3:$B$5, $C5) &gt; 0), _xlpm.RW, (VLOOKUP($C5, Intrants!$A$3:$B$5, 2, FALSE)), IF(_xlpm.hasValue=TRUE, _xlpm.RW, ""))</f>
        <v/>
      </c>
      <c r="G5" s="24"/>
      <c r="H5" s="17"/>
      <c r="I5" s="17"/>
      <c r="J5" s="222" t="str">
        <f t="shared" si="0"/>
        <v/>
      </c>
      <c r="K5" s="22"/>
    </row>
    <row r="6" spans="1:14" ht="20.100000000000001" customHeight="1" x14ac:dyDescent="0.25">
      <c r="A6" s="23"/>
      <c r="B6" s="22"/>
      <c r="C6" s="23"/>
      <c r="D6" s="22"/>
      <c r="E6" s="22"/>
      <c r="F6" s="221" t="str">
        <f>_xlfn.LET(_xlpm.hasValue, (COUNTIF(Intrants!$A$3:$B$5, $C6) &gt; 0), _xlpm.RW, (VLOOKUP($C6, Intrants!$A$3:$B$5, 2, FALSE)), IF(_xlpm.hasValue=TRUE, _xlpm.RW, ""))</f>
        <v/>
      </c>
      <c r="G6" s="24"/>
      <c r="H6" s="17"/>
      <c r="I6" s="17"/>
      <c r="J6" s="222" t="str">
        <f t="shared" si="0"/>
        <v/>
      </c>
      <c r="K6" s="22"/>
    </row>
    <row r="7" spans="1:14" ht="20.100000000000001" customHeight="1" x14ac:dyDescent="0.25">
      <c r="A7" s="23"/>
      <c r="B7" s="22"/>
      <c r="C7" s="23"/>
      <c r="D7" s="22"/>
      <c r="E7" s="22"/>
      <c r="F7" s="221" t="str">
        <f>_xlfn.LET(_xlpm.hasValue, (COUNTIF(Intrants!$A$3:$B$5, $C7) &gt; 0), _xlpm.RW, (VLOOKUP($C7, Intrants!$A$3:$B$5, 2, FALSE)), IF(_xlpm.hasValue=TRUE, _xlpm.RW, ""))</f>
        <v/>
      </c>
      <c r="G7" s="24"/>
      <c r="H7" s="17"/>
      <c r="I7" s="17"/>
      <c r="J7" s="222" t="str">
        <f t="shared" si="0"/>
        <v/>
      </c>
      <c r="K7" s="22"/>
    </row>
    <row r="8" spans="1:14" ht="20.100000000000001" customHeight="1" x14ac:dyDescent="0.25">
      <c r="A8" s="23"/>
      <c r="B8" s="22"/>
      <c r="C8" s="23"/>
      <c r="D8" s="22"/>
      <c r="E8" s="22"/>
      <c r="F8" s="221" t="str">
        <f>_xlfn.LET(_xlpm.hasValue, (COUNTIF(Intrants!$A$3:$B$5, $C8) &gt; 0), _xlpm.RW, (VLOOKUP($C8, Intrants!$A$3:$B$5, 2, FALSE)), IF(_xlpm.hasValue=TRUE, _xlpm.RW, ""))</f>
        <v/>
      </c>
      <c r="G8" s="24"/>
      <c r="H8" s="17"/>
      <c r="I8" s="17"/>
      <c r="J8" s="222" t="str">
        <f t="shared" si="0"/>
        <v/>
      </c>
      <c r="K8" s="22"/>
    </row>
    <row r="9" spans="1:14" ht="20.100000000000001" customHeight="1" x14ac:dyDescent="0.25">
      <c r="A9" s="23"/>
      <c r="B9" s="22"/>
      <c r="C9" s="23"/>
      <c r="D9" s="22"/>
      <c r="E9" s="22"/>
      <c r="F9" s="221" t="str">
        <f>_xlfn.LET(_xlpm.hasValue, (COUNTIF(Intrants!$A$3:$B$5, $C9) &gt; 0), _xlpm.RW, (VLOOKUP($C9, Intrants!$A$3:$B$5, 2, FALSE)), IF(_xlpm.hasValue=TRUE, _xlpm.RW, ""))</f>
        <v/>
      </c>
      <c r="G9" s="24"/>
      <c r="H9" s="17"/>
      <c r="I9" s="17"/>
      <c r="J9" s="222" t="str">
        <f t="shared" si="0"/>
        <v/>
      </c>
      <c r="K9" s="22"/>
    </row>
    <row r="10" spans="1:14" ht="20.100000000000001" customHeight="1" x14ac:dyDescent="0.25">
      <c r="A10" s="23"/>
      <c r="B10" s="22"/>
      <c r="C10" s="23"/>
      <c r="D10" s="22"/>
      <c r="E10" s="22"/>
      <c r="F10" s="221" t="str">
        <f>_xlfn.LET(_xlpm.hasValue, (COUNTIF(Intrants!$A$3:$B$5, $C10) &gt; 0), _xlpm.RW, (VLOOKUP($C10, Intrants!$A$3:$B$5, 2, FALSE)), IF(_xlpm.hasValue=TRUE, _xlpm.RW, ""))</f>
        <v/>
      </c>
      <c r="G10" s="24"/>
      <c r="H10" s="17"/>
      <c r="I10" s="17"/>
      <c r="J10" s="222" t="str">
        <f t="shared" si="0"/>
        <v/>
      </c>
      <c r="K10" s="22"/>
    </row>
    <row r="11" spans="1:14" ht="20.100000000000001" customHeight="1" x14ac:dyDescent="0.25">
      <c r="A11" s="23"/>
      <c r="B11" s="22"/>
      <c r="C11" s="23"/>
      <c r="D11" s="22"/>
      <c r="E11" s="22"/>
      <c r="F11" s="221" t="str">
        <f>_xlfn.LET(_xlpm.hasValue, (COUNTIF(Intrants!$A$3:$B$5, $C11) &gt; 0), _xlpm.RW, (VLOOKUP($C11, Intrants!$A$3:$B$5, 2, FALSE)), IF(_xlpm.hasValue=TRUE, _xlpm.RW, ""))</f>
        <v/>
      </c>
      <c r="G11" s="24"/>
      <c r="H11" s="17"/>
      <c r="I11" s="17"/>
      <c r="J11" s="222" t="str">
        <f t="shared" si="0"/>
        <v/>
      </c>
      <c r="K11" s="22"/>
    </row>
    <row r="12" spans="1:14" ht="20.100000000000001" customHeight="1" x14ac:dyDescent="0.25">
      <c r="A12" s="23"/>
      <c r="B12" s="22"/>
      <c r="C12" s="23"/>
      <c r="D12" s="22"/>
      <c r="E12" s="22"/>
      <c r="F12" s="221" t="str">
        <f>_xlfn.LET(_xlpm.hasValue, (COUNTIF(Intrants!$A$3:$B$5, $C12) &gt; 0), _xlpm.RW, (VLOOKUP($C12, Intrants!$A$3:$B$5, 2, FALSE)), IF(_xlpm.hasValue=TRUE, _xlpm.RW, ""))</f>
        <v/>
      </c>
      <c r="G12" s="24"/>
      <c r="H12" s="17"/>
      <c r="I12" s="17"/>
      <c r="J12" s="222" t="str">
        <f t="shared" si="0"/>
        <v/>
      </c>
      <c r="K12" s="22"/>
    </row>
    <row r="13" spans="1:14" ht="20.100000000000001" customHeight="1" x14ac:dyDescent="0.25">
      <c r="A13" s="23"/>
      <c r="B13" s="22"/>
      <c r="C13" s="23"/>
      <c r="D13" s="22"/>
      <c r="E13" s="22"/>
      <c r="F13" s="221" t="str">
        <f>_xlfn.LET(_xlpm.hasValue, (COUNTIF(Intrants!$A$3:$B$5, $C13) &gt; 0), _xlpm.RW, (VLOOKUP($C13, Intrants!$A$3:$B$5, 2, FALSE)), IF(_xlpm.hasValue=TRUE, _xlpm.RW, ""))</f>
        <v/>
      </c>
      <c r="G13" s="24"/>
      <c r="H13" s="17"/>
      <c r="I13" s="17"/>
      <c r="J13" s="222" t="str">
        <f t="shared" si="0"/>
        <v/>
      </c>
      <c r="K13" s="22"/>
    </row>
    <row r="14" spans="1:14" ht="20.100000000000001" customHeight="1" x14ac:dyDescent="0.25">
      <c r="A14" s="23"/>
      <c r="B14" s="22"/>
      <c r="C14" s="23"/>
      <c r="D14" s="22"/>
      <c r="E14" s="22"/>
      <c r="F14" s="221" t="str">
        <f>_xlfn.LET(_xlpm.hasValue, (COUNTIF(Intrants!$A$3:$B$5, $C14) &gt; 0), _xlpm.RW, (VLOOKUP($C14, Intrants!$A$3:$B$5, 2, FALSE)), IF(_xlpm.hasValue=TRUE, _xlpm.RW, ""))</f>
        <v/>
      </c>
      <c r="G14" s="24"/>
      <c r="H14" s="17"/>
      <c r="I14" s="17"/>
      <c r="J14" s="222" t="str">
        <f t="shared" si="0"/>
        <v/>
      </c>
      <c r="K14" s="22"/>
    </row>
    <row r="15" spans="1:14" ht="20.100000000000001" customHeight="1" x14ac:dyDescent="0.25">
      <c r="A15" s="23"/>
      <c r="B15" s="22"/>
      <c r="C15" s="23"/>
      <c r="D15" s="22"/>
      <c r="E15" s="22"/>
      <c r="F15" s="221" t="str">
        <f>_xlfn.LET(_xlpm.hasValue, (COUNTIF(Intrants!$A$3:$B$5, $C15) &gt; 0), _xlpm.RW, (VLOOKUP($C15, Intrants!$A$3:$B$5, 2, FALSE)), IF(_xlpm.hasValue=TRUE, _xlpm.RW, ""))</f>
        <v/>
      </c>
      <c r="G15" s="24"/>
      <c r="H15" s="17"/>
      <c r="I15" s="17"/>
      <c r="J15" s="222" t="str">
        <f t="shared" si="0"/>
        <v/>
      </c>
      <c r="K15" s="22"/>
    </row>
    <row r="16" spans="1:14" ht="20.100000000000001" customHeight="1" x14ac:dyDescent="0.25">
      <c r="A16" s="23"/>
      <c r="B16" s="22"/>
      <c r="C16" s="23"/>
      <c r="D16" s="22"/>
      <c r="E16" s="22"/>
      <c r="F16" s="221" t="str">
        <f>_xlfn.LET(_xlpm.hasValue, (COUNTIF(Intrants!$A$3:$B$5, $C16) &gt; 0), _xlpm.RW, (VLOOKUP($C16, Intrants!$A$3:$B$5, 2, FALSE)), IF(_xlpm.hasValue=TRUE, _xlpm.RW, ""))</f>
        <v/>
      </c>
      <c r="G16" s="24"/>
      <c r="H16" s="17"/>
      <c r="I16" s="17"/>
      <c r="J16" s="222" t="str">
        <f t="shared" si="0"/>
        <v/>
      </c>
      <c r="K16" s="22"/>
    </row>
    <row r="17" spans="1:11" ht="20.100000000000001" customHeight="1" x14ac:dyDescent="0.25">
      <c r="A17" s="23"/>
      <c r="B17" s="22"/>
      <c r="C17" s="23"/>
      <c r="D17" s="22"/>
      <c r="E17" s="22"/>
      <c r="F17" s="221" t="str">
        <f>_xlfn.LET(_xlpm.hasValue, (COUNTIF(Intrants!$A$3:$B$5, $C17) &gt; 0), _xlpm.RW, (VLOOKUP($C17, Intrants!$A$3:$B$5, 2, FALSE)), IF(_xlpm.hasValue=TRUE, _xlpm.RW, ""))</f>
        <v/>
      </c>
      <c r="G17" s="24"/>
      <c r="H17" s="17"/>
      <c r="I17" s="17"/>
      <c r="J17" s="222" t="str">
        <f t="shared" si="0"/>
        <v/>
      </c>
      <c r="K17" s="22"/>
    </row>
    <row r="18" spans="1:11" ht="20.100000000000001" customHeight="1" x14ac:dyDescent="0.25">
      <c r="A18" s="23"/>
      <c r="B18" s="22"/>
      <c r="C18" s="23"/>
      <c r="D18" s="22"/>
      <c r="E18" s="22"/>
      <c r="F18" s="221" t="str">
        <f>_xlfn.LET(_xlpm.hasValue, (COUNTIF(Intrants!$A$3:$B$5, $C18) &gt; 0), _xlpm.RW, (VLOOKUP($C18, Intrants!$A$3:$B$5, 2, FALSE)), IF(_xlpm.hasValue=TRUE, _xlpm.RW, ""))</f>
        <v/>
      </c>
      <c r="G18" s="24"/>
      <c r="H18" s="17"/>
      <c r="I18" s="25"/>
      <c r="J18" s="222" t="str">
        <f t="shared" si="0"/>
        <v/>
      </c>
      <c r="K18" s="22"/>
    </row>
    <row r="19" spans="1:11" ht="20.100000000000001" customHeight="1" x14ac:dyDescent="0.25">
      <c r="A19" s="23"/>
      <c r="B19" s="22"/>
      <c r="C19" s="23"/>
      <c r="D19" s="22"/>
      <c r="E19" s="22"/>
      <c r="F19" s="221" t="str">
        <f>_xlfn.LET(_xlpm.hasValue, (COUNTIF(Intrants!$A$3:$B$5, $C19) &gt; 0), _xlpm.RW, (VLOOKUP($C19, Intrants!$A$3:$B$5, 2, FALSE)), IF(_xlpm.hasValue=TRUE, _xlpm.RW, ""))</f>
        <v/>
      </c>
      <c r="G19" s="24"/>
      <c r="H19" s="17"/>
      <c r="I19" s="25"/>
      <c r="J19" s="222" t="str">
        <f t="shared" ref="J19:J82" si="1">IF(ISNUMBER(F19), F19*I19, "")</f>
        <v/>
      </c>
      <c r="K19" s="22"/>
    </row>
    <row r="20" spans="1:11" ht="20.100000000000001" customHeight="1" x14ac:dyDescent="0.25">
      <c r="A20" s="23"/>
      <c r="B20" s="22"/>
      <c r="C20" s="23"/>
      <c r="D20" s="22"/>
      <c r="E20" s="22"/>
      <c r="F20" s="221" t="str">
        <f>_xlfn.LET(_xlpm.hasValue, (COUNTIF(Intrants!$A$3:$B$5, $C20) &gt; 0), _xlpm.RW, (VLOOKUP($C20, Intrants!$A$3:$B$5, 2, FALSE)), IF(_xlpm.hasValue=TRUE, _xlpm.RW, ""))</f>
        <v/>
      </c>
      <c r="G20" s="24"/>
      <c r="H20" s="17"/>
      <c r="I20" s="25"/>
      <c r="J20" s="222" t="str">
        <f t="shared" si="1"/>
        <v/>
      </c>
      <c r="K20" s="22"/>
    </row>
    <row r="21" spans="1:11" ht="20.100000000000001" customHeight="1" x14ac:dyDescent="0.25">
      <c r="A21" s="23"/>
      <c r="B21" s="22"/>
      <c r="C21" s="23"/>
      <c r="D21" s="22"/>
      <c r="E21" s="22"/>
      <c r="F21" s="221" t="str">
        <f>_xlfn.LET(_xlpm.hasValue, (COUNTIF(Intrants!$A$3:$B$5, $C21) &gt; 0), _xlpm.RW, (VLOOKUP($C21, Intrants!$A$3:$B$5, 2, FALSE)), IF(_xlpm.hasValue=TRUE, _xlpm.RW, ""))</f>
        <v/>
      </c>
      <c r="G21" s="24"/>
      <c r="H21" s="17"/>
      <c r="I21" s="25"/>
      <c r="J21" s="222" t="str">
        <f t="shared" si="1"/>
        <v/>
      </c>
      <c r="K21" s="22"/>
    </row>
    <row r="22" spans="1:11" ht="20.100000000000001" customHeight="1" x14ac:dyDescent="0.25">
      <c r="A22" s="23"/>
      <c r="B22" s="22"/>
      <c r="C22" s="23"/>
      <c r="D22" s="22"/>
      <c r="E22" s="22"/>
      <c r="F22" s="221" t="str">
        <f>_xlfn.LET(_xlpm.hasValue, (COUNTIF(Intrants!$A$3:$B$5, $C22) &gt; 0), _xlpm.RW, (VLOOKUP($C22, Intrants!$A$3:$B$5, 2, FALSE)), IF(_xlpm.hasValue=TRUE, _xlpm.RW, ""))</f>
        <v/>
      </c>
      <c r="G22" s="24"/>
      <c r="H22" s="17"/>
      <c r="I22" s="25"/>
      <c r="J22" s="222" t="str">
        <f t="shared" si="1"/>
        <v/>
      </c>
      <c r="K22" s="22"/>
    </row>
    <row r="23" spans="1:11" ht="20.100000000000001" customHeight="1" x14ac:dyDescent="0.25">
      <c r="A23" s="23"/>
      <c r="B23" s="22"/>
      <c r="C23" s="23"/>
      <c r="D23" s="22"/>
      <c r="E23" s="22"/>
      <c r="F23" s="221" t="str">
        <f>_xlfn.LET(_xlpm.hasValue, (COUNTIF(Intrants!$A$3:$B$5, $C23) &gt; 0), _xlpm.RW, (VLOOKUP($C23, Intrants!$A$3:$B$5, 2, FALSE)), IF(_xlpm.hasValue=TRUE, _xlpm.RW, ""))</f>
        <v/>
      </c>
      <c r="G23" s="24"/>
      <c r="H23" s="17"/>
      <c r="I23" s="25"/>
      <c r="J23" s="222" t="str">
        <f t="shared" si="1"/>
        <v/>
      </c>
      <c r="K23" s="22"/>
    </row>
    <row r="24" spans="1:11" ht="20.100000000000001" customHeight="1" x14ac:dyDescent="0.25">
      <c r="A24" s="23"/>
      <c r="B24" s="22"/>
      <c r="C24" s="23"/>
      <c r="D24" s="22"/>
      <c r="E24" s="22"/>
      <c r="F24" s="221" t="str">
        <f>_xlfn.LET(_xlpm.hasValue, (COUNTIF(Intrants!$A$3:$B$5, $C24) &gt; 0), _xlpm.RW, (VLOOKUP($C24, Intrants!$A$3:$B$5, 2, FALSE)), IF(_xlpm.hasValue=TRUE, _xlpm.RW, ""))</f>
        <v/>
      </c>
      <c r="G24" s="24"/>
      <c r="H24" s="17"/>
      <c r="I24" s="25"/>
      <c r="J24" s="222" t="str">
        <f t="shared" si="1"/>
        <v/>
      </c>
      <c r="K24" s="22"/>
    </row>
    <row r="25" spans="1:11" ht="20.100000000000001" customHeight="1" x14ac:dyDescent="0.25">
      <c r="A25" s="23"/>
      <c r="B25" s="22"/>
      <c r="C25" s="23"/>
      <c r="D25" s="22"/>
      <c r="E25" s="22"/>
      <c r="F25" s="221" t="str">
        <f>_xlfn.LET(_xlpm.hasValue, (COUNTIF(Intrants!$A$3:$B$5, $C25) &gt; 0), _xlpm.RW, (VLOOKUP($C25, Intrants!$A$3:$B$5, 2, FALSE)), IF(_xlpm.hasValue=TRUE, _xlpm.RW, ""))</f>
        <v/>
      </c>
      <c r="G25" s="24"/>
      <c r="H25" s="17"/>
      <c r="I25" s="25"/>
      <c r="J25" s="222" t="str">
        <f t="shared" si="1"/>
        <v/>
      </c>
      <c r="K25" s="22"/>
    </row>
    <row r="26" spans="1:11" ht="20.100000000000001" customHeight="1" x14ac:dyDescent="0.25">
      <c r="A26" s="23"/>
      <c r="B26" s="22"/>
      <c r="C26" s="23"/>
      <c r="D26" s="22"/>
      <c r="E26" s="22"/>
      <c r="F26" s="221" t="str">
        <f>_xlfn.LET(_xlpm.hasValue, (COUNTIF(Intrants!$A$3:$B$5, $C26) &gt; 0), _xlpm.RW, (VLOOKUP($C26, Intrants!$A$3:$B$5, 2, FALSE)), IF(_xlpm.hasValue=TRUE, _xlpm.RW, ""))</f>
        <v/>
      </c>
      <c r="G26" s="24"/>
      <c r="H26" s="17"/>
      <c r="I26" s="25"/>
      <c r="J26" s="222" t="str">
        <f t="shared" si="1"/>
        <v/>
      </c>
      <c r="K26" s="22"/>
    </row>
    <row r="27" spans="1:11" ht="20.100000000000001" customHeight="1" x14ac:dyDescent="0.25">
      <c r="A27" s="23"/>
      <c r="B27" s="22"/>
      <c r="C27" s="23"/>
      <c r="D27" s="22"/>
      <c r="E27" s="22"/>
      <c r="F27" s="221" t="str">
        <f>_xlfn.LET(_xlpm.hasValue, (COUNTIF(Intrants!$A$3:$B$5, $C27) &gt; 0), _xlpm.RW, (VLOOKUP($C27, Intrants!$A$3:$B$5, 2, FALSE)), IF(_xlpm.hasValue=TRUE, _xlpm.RW, ""))</f>
        <v/>
      </c>
      <c r="G27" s="24"/>
      <c r="H27" s="17"/>
      <c r="I27" s="25"/>
      <c r="J27" s="222" t="str">
        <f t="shared" si="1"/>
        <v/>
      </c>
      <c r="K27" s="22"/>
    </row>
    <row r="28" spans="1:11" ht="20.100000000000001" customHeight="1" x14ac:dyDescent="0.25">
      <c r="A28" s="23"/>
      <c r="B28" s="22"/>
      <c r="C28" s="23"/>
      <c r="D28" s="22"/>
      <c r="E28" s="22"/>
      <c r="F28" s="221" t="str">
        <f>_xlfn.LET(_xlpm.hasValue, (COUNTIF(Intrants!$A$3:$B$5, $C28) &gt; 0), _xlpm.RW, (VLOOKUP($C28, Intrants!$A$3:$B$5, 2, FALSE)), IF(_xlpm.hasValue=TRUE, _xlpm.RW, ""))</f>
        <v/>
      </c>
      <c r="G28" s="24"/>
      <c r="H28" s="17"/>
      <c r="I28" s="25"/>
      <c r="J28" s="222" t="str">
        <f t="shared" si="1"/>
        <v/>
      </c>
      <c r="K28" s="22"/>
    </row>
    <row r="29" spans="1:11" ht="20.100000000000001" customHeight="1" x14ac:dyDescent="0.25">
      <c r="A29" s="23"/>
      <c r="B29" s="22"/>
      <c r="C29" s="23"/>
      <c r="D29" s="22"/>
      <c r="E29" s="22"/>
      <c r="F29" s="221" t="str">
        <f>_xlfn.LET(_xlpm.hasValue, (COUNTIF(Intrants!$A$3:$B$5, $C29) &gt; 0), _xlpm.RW, (VLOOKUP($C29, Intrants!$A$3:$B$5, 2, FALSE)), IF(_xlpm.hasValue=TRUE, _xlpm.RW, ""))</f>
        <v/>
      </c>
      <c r="G29" s="24"/>
      <c r="H29" s="17"/>
      <c r="I29" s="25"/>
      <c r="J29" s="222" t="str">
        <f t="shared" si="1"/>
        <v/>
      </c>
      <c r="K29" s="22"/>
    </row>
    <row r="30" spans="1:11" ht="20.100000000000001" customHeight="1" x14ac:dyDescent="0.25">
      <c r="A30" s="23"/>
      <c r="B30" s="22"/>
      <c r="C30" s="23"/>
      <c r="D30" s="22"/>
      <c r="E30" s="22"/>
      <c r="F30" s="221" t="str">
        <f>_xlfn.LET(_xlpm.hasValue, (COUNTIF(Intrants!$A$3:$B$5, $C30) &gt; 0), _xlpm.RW, (VLOOKUP($C30, Intrants!$A$3:$B$5, 2, FALSE)), IF(_xlpm.hasValue=TRUE, _xlpm.RW, ""))</f>
        <v/>
      </c>
      <c r="G30" s="24"/>
      <c r="H30" s="17"/>
      <c r="I30" s="25"/>
      <c r="J30" s="222" t="str">
        <f t="shared" si="1"/>
        <v/>
      </c>
      <c r="K30" s="22"/>
    </row>
    <row r="31" spans="1:11" ht="20.100000000000001" customHeight="1" x14ac:dyDescent="0.25">
      <c r="A31" s="23"/>
      <c r="B31" s="22"/>
      <c r="C31" s="23"/>
      <c r="D31" s="22"/>
      <c r="E31" s="22"/>
      <c r="F31" s="221" t="str">
        <f>_xlfn.LET(_xlpm.hasValue, (COUNTIF(Intrants!$A$3:$B$5, $C31) &gt; 0), _xlpm.RW, (VLOOKUP($C31, Intrants!$A$3:$B$5, 2, FALSE)), IF(_xlpm.hasValue=TRUE, _xlpm.RW, ""))</f>
        <v/>
      </c>
      <c r="G31" s="24"/>
      <c r="H31" s="17"/>
      <c r="I31" s="25"/>
      <c r="J31" s="222" t="str">
        <f t="shared" si="1"/>
        <v/>
      </c>
      <c r="K31" s="22"/>
    </row>
    <row r="32" spans="1:11" ht="20.100000000000001" customHeight="1" x14ac:dyDescent="0.25">
      <c r="A32" s="23"/>
      <c r="B32" s="22"/>
      <c r="C32" s="23"/>
      <c r="D32" s="22"/>
      <c r="E32" s="22"/>
      <c r="F32" s="221" t="str">
        <f>_xlfn.LET(_xlpm.hasValue, (COUNTIF(Intrants!$A$3:$B$5, $C32) &gt; 0), _xlpm.RW, (VLOOKUP($C32, Intrants!$A$3:$B$5, 2, FALSE)), IF(_xlpm.hasValue=TRUE, _xlpm.RW, ""))</f>
        <v/>
      </c>
      <c r="G32" s="24"/>
      <c r="H32" s="17"/>
      <c r="I32" s="25"/>
      <c r="J32" s="222" t="str">
        <f t="shared" si="1"/>
        <v/>
      </c>
      <c r="K32" s="22"/>
    </row>
    <row r="33" spans="1:11" ht="20.100000000000001" customHeight="1" x14ac:dyDescent="0.25">
      <c r="A33" s="23"/>
      <c r="B33" s="22"/>
      <c r="C33" s="23"/>
      <c r="D33" s="22"/>
      <c r="E33" s="22"/>
      <c r="F33" s="221" t="str">
        <f>_xlfn.LET(_xlpm.hasValue, (COUNTIF(Intrants!$A$3:$B$5, $C33) &gt; 0), _xlpm.RW, (VLOOKUP($C33, Intrants!$A$3:$B$5, 2, FALSE)), IF(_xlpm.hasValue=TRUE, _xlpm.RW, ""))</f>
        <v/>
      </c>
      <c r="G33" s="24"/>
      <c r="H33" s="17"/>
      <c r="I33" s="25"/>
      <c r="J33" s="222" t="str">
        <f t="shared" si="1"/>
        <v/>
      </c>
      <c r="K33" s="22"/>
    </row>
    <row r="34" spans="1:11" ht="20.100000000000001" customHeight="1" x14ac:dyDescent="0.25">
      <c r="A34" s="23"/>
      <c r="B34" s="22"/>
      <c r="C34" s="23"/>
      <c r="D34" s="22"/>
      <c r="E34" s="22"/>
      <c r="F34" s="221" t="str">
        <f>_xlfn.LET(_xlpm.hasValue, (COUNTIF(Intrants!$A$3:$B$5, $C34) &gt; 0), _xlpm.RW, (VLOOKUP($C34, Intrants!$A$3:$B$5, 2, FALSE)), IF(_xlpm.hasValue=TRUE, _xlpm.RW, ""))</f>
        <v/>
      </c>
      <c r="G34" s="24"/>
      <c r="H34" s="17"/>
      <c r="I34" s="25"/>
      <c r="J34" s="222" t="str">
        <f t="shared" si="1"/>
        <v/>
      </c>
      <c r="K34" s="22"/>
    </row>
    <row r="35" spans="1:11" ht="20.100000000000001" customHeight="1" x14ac:dyDescent="0.25">
      <c r="A35" s="23"/>
      <c r="B35" s="22"/>
      <c r="C35" s="23"/>
      <c r="D35" s="22"/>
      <c r="E35" s="22"/>
      <c r="F35" s="221" t="str">
        <f>_xlfn.LET(_xlpm.hasValue, (COUNTIF(Intrants!$A$3:$B$5, $C35) &gt; 0), _xlpm.RW, (VLOOKUP($C35, Intrants!$A$3:$B$5, 2, FALSE)), IF(_xlpm.hasValue=TRUE, _xlpm.RW, ""))</f>
        <v/>
      </c>
      <c r="G35" s="24"/>
      <c r="H35" s="17"/>
      <c r="I35" s="25"/>
      <c r="J35" s="222" t="str">
        <f t="shared" si="1"/>
        <v/>
      </c>
      <c r="K35" s="22"/>
    </row>
    <row r="36" spans="1:11" ht="20.100000000000001" customHeight="1" x14ac:dyDescent="0.25">
      <c r="A36" s="23"/>
      <c r="B36" s="22"/>
      <c r="C36" s="23"/>
      <c r="D36" s="22"/>
      <c r="E36" s="22"/>
      <c r="F36" s="221" t="str">
        <f>_xlfn.LET(_xlpm.hasValue, (COUNTIF(Intrants!$A$3:$B$5, $C36) &gt; 0), _xlpm.RW, (VLOOKUP($C36, Intrants!$A$3:$B$5, 2, FALSE)), IF(_xlpm.hasValue=TRUE, _xlpm.RW, ""))</f>
        <v/>
      </c>
      <c r="G36" s="24"/>
      <c r="H36" s="17"/>
      <c r="I36" s="25"/>
      <c r="J36" s="222" t="str">
        <f t="shared" si="1"/>
        <v/>
      </c>
      <c r="K36" s="22"/>
    </row>
    <row r="37" spans="1:11" ht="20.100000000000001" customHeight="1" x14ac:dyDescent="0.25">
      <c r="A37" s="23"/>
      <c r="B37" s="22"/>
      <c r="C37" s="23"/>
      <c r="D37" s="22"/>
      <c r="E37" s="22"/>
      <c r="F37" s="221" t="str">
        <f>_xlfn.LET(_xlpm.hasValue, (COUNTIF(Intrants!$A$3:$B$5, $C37) &gt; 0), _xlpm.RW, (VLOOKUP($C37, Intrants!$A$3:$B$5, 2, FALSE)), IF(_xlpm.hasValue=TRUE, _xlpm.RW, ""))</f>
        <v/>
      </c>
      <c r="G37" s="24"/>
      <c r="H37" s="17"/>
      <c r="I37" s="25"/>
      <c r="J37" s="222" t="str">
        <f t="shared" si="1"/>
        <v/>
      </c>
      <c r="K37" s="22"/>
    </row>
    <row r="38" spans="1:11" ht="20.100000000000001" customHeight="1" x14ac:dyDescent="0.25">
      <c r="A38" s="23"/>
      <c r="B38" s="22"/>
      <c r="C38" s="23"/>
      <c r="D38" s="22"/>
      <c r="E38" s="22"/>
      <c r="F38" s="221" t="str">
        <f>_xlfn.LET(_xlpm.hasValue, (COUNTIF(Intrants!$A$3:$B$5, $C38) &gt; 0), _xlpm.RW, (VLOOKUP($C38, Intrants!$A$3:$B$5, 2, FALSE)), IF(_xlpm.hasValue=TRUE, _xlpm.RW, ""))</f>
        <v/>
      </c>
      <c r="G38" s="24"/>
      <c r="H38" s="17"/>
      <c r="I38" s="25"/>
      <c r="J38" s="222" t="str">
        <f t="shared" si="1"/>
        <v/>
      </c>
      <c r="K38" s="22"/>
    </row>
    <row r="39" spans="1:11" ht="20.100000000000001" customHeight="1" x14ac:dyDescent="0.25">
      <c r="A39" s="23"/>
      <c r="B39" s="22"/>
      <c r="C39" s="23"/>
      <c r="D39" s="22"/>
      <c r="E39" s="22"/>
      <c r="F39" s="221" t="str">
        <f>_xlfn.LET(_xlpm.hasValue, (COUNTIF(Intrants!$A$3:$B$5, $C39) &gt; 0), _xlpm.RW, (VLOOKUP($C39, Intrants!$A$3:$B$5, 2, FALSE)), IF(_xlpm.hasValue=TRUE, _xlpm.RW, ""))</f>
        <v/>
      </c>
      <c r="G39" s="24"/>
      <c r="H39" s="17"/>
      <c r="I39" s="25"/>
      <c r="J39" s="222" t="str">
        <f t="shared" si="1"/>
        <v/>
      </c>
      <c r="K39" s="22"/>
    </row>
    <row r="40" spans="1:11" ht="20.100000000000001" customHeight="1" x14ac:dyDescent="0.25">
      <c r="A40" s="23"/>
      <c r="B40" s="22"/>
      <c r="C40" s="23"/>
      <c r="D40" s="22"/>
      <c r="E40" s="22"/>
      <c r="F40" s="221" t="str">
        <f>_xlfn.LET(_xlpm.hasValue, (COUNTIF(Intrants!$A$3:$B$5, $C40) &gt; 0), _xlpm.RW, (VLOOKUP($C40, Intrants!$A$3:$B$5, 2, FALSE)), IF(_xlpm.hasValue=TRUE, _xlpm.RW, ""))</f>
        <v/>
      </c>
      <c r="G40" s="24"/>
      <c r="H40" s="17"/>
      <c r="I40" s="25"/>
      <c r="J40" s="222" t="str">
        <f t="shared" si="1"/>
        <v/>
      </c>
      <c r="K40" s="22"/>
    </row>
    <row r="41" spans="1:11" ht="20.100000000000001" customHeight="1" x14ac:dyDescent="0.25">
      <c r="A41" s="23"/>
      <c r="B41" s="22"/>
      <c r="C41" s="23"/>
      <c r="D41" s="22"/>
      <c r="E41" s="22"/>
      <c r="F41" s="221" t="str">
        <f>_xlfn.LET(_xlpm.hasValue, (COUNTIF(Intrants!$A$3:$B$5, $C41) &gt; 0), _xlpm.RW, (VLOOKUP($C41, Intrants!$A$3:$B$5, 2, FALSE)), IF(_xlpm.hasValue=TRUE, _xlpm.RW, ""))</f>
        <v/>
      </c>
      <c r="G41" s="24"/>
      <c r="H41" s="17"/>
      <c r="I41" s="25"/>
      <c r="J41" s="222" t="str">
        <f t="shared" si="1"/>
        <v/>
      </c>
      <c r="K41" s="22"/>
    </row>
    <row r="42" spans="1:11" ht="20.100000000000001" customHeight="1" x14ac:dyDescent="0.25">
      <c r="A42" s="23"/>
      <c r="B42" s="22"/>
      <c r="C42" s="23"/>
      <c r="D42" s="22"/>
      <c r="E42" s="22"/>
      <c r="F42" s="221" t="str">
        <f>_xlfn.LET(_xlpm.hasValue, (COUNTIF(Intrants!$A$3:$B$5, $C42) &gt; 0), _xlpm.RW, (VLOOKUP($C42, Intrants!$A$3:$B$5, 2, FALSE)), IF(_xlpm.hasValue=TRUE, _xlpm.RW, ""))</f>
        <v/>
      </c>
      <c r="G42" s="24"/>
      <c r="H42" s="17"/>
      <c r="I42" s="25"/>
      <c r="J42" s="222" t="str">
        <f t="shared" si="1"/>
        <v/>
      </c>
      <c r="K42" s="22"/>
    </row>
    <row r="43" spans="1:11" ht="20.100000000000001" customHeight="1" x14ac:dyDescent="0.25">
      <c r="A43" s="23"/>
      <c r="B43" s="22"/>
      <c r="C43" s="23"/>
      <c r="D43" s="22"/>
      <c r="E43" s="22"/>
      <c r="F43" s="221" t="str">
        <f>_xlfn.LET(_xlpm.hasValue, (COUNTIF(Intrants!$A$3:$B$5, $C43) &gt; 0), _xlpm.RW, (VLOOKUP($C43, Intrants!$A$3:$B$5, 2, FALSE)), IF(_xlpm.hasValue=TRUE, _xlpm.RW, ""))</f>
        <v/>
      </c>
      <c r="G43" s="24"/>
      <c r="H43" s="17"/>
      <c r="I43" s="25"/>
      <c r="J43" s="222" t="str">
        <f t="shared" si="1"/>
        <v/>
      </c>
      <c r="K43" s="22"/>
    </row>
    <row r="44" spans="1:11" ht="20.100000000000001" customHeight="1" x14ac:dyDescent="0.25">
      <c r="A44" s="23"/>
      <c r="B44" s="22"/>
      <c r="C44" s="23"/>
      <c r="D44" s="22"/>
      <c r="E44" s="22"/>
      <c r="F44" s="221" t="str">
        <f>_xlfn.LET(_xlpm.hasValue, (COUNTIF(Intrants!$A$3:$B$5, $C44) &gt; 0), _xlpm.RW, (VLOOKUP($C44, Intrants!$A$3:$B$5, 2, FALSE)), IF(_xlpm.hasValue=TRUE, _xlpm.RW, ""))</f>
        <v/>
      </c>
      <c r="G44" s="24"/>
      <c r="H44" s="17"/>
      <c r="I44" s="25"/>
      <c r="J44" s="222" t="str">
        <f t="shared" si="1"/>
        <v/>
      </c>
      <c r="K44" s="22"/>
    </row>
    <row r="45" spans="1:11" ht="20.100000000000001" customHeight="1" x14ac:dyDescent="0.25">
      <c r="A45" s="23"/>
      <c r="B45" s="22"/>
      <c r="C45" s="23"/>
      <c r="D45" s="22"/>
      <c r="E45" s="22"/>
      <c r="F45" s="221" t="str">
        <f>_xlfn.LET(_xlpm.hasValue, (COUNTIF(Intrants!$A$3:$B$5, $C45) &gt; 0), _xlpm.RW, (VLOOKUP($C45, Intrants!$A$3:$B$5, 2, FALSE)), IF(_xlpm.hasValue=TRUE, _xlpm.RW, ""))</f>
        <v/>
      </c>
      <c r="G45" s="24"/>
      <c r="H45" s="17"/>
      <c r="I45" s="25"/>
      <c r="J45" s="222" t="str">
        <f t="shared" si="1"/>
        <v/>
      </c>
      <c r="K45" s="22"/>
    </row>
    <row r="46" spans="1:11" ht="20.100000000000001" customHeight="1" x14ac:dyDescent="0.25">
      <c r="A46" s="23"/>
      <c r="B46" s="22"/>
      <c r="C46" s="23"/>
      <c r="D46" s="22"/>
      <c r="E46" s="22"/>
      <c r="F46" s="221" t="str">
        <f>_xlfn.LET(_xlpm.hasValue, (COUNTIF(Intrants!$A$3:$B$5, $C46) &gt; 0), _xlpm.RW, (VLOOKUP($C46, Intrants!$A$3:$B$5, 2, FALSE)), IF(_xlpm.hasValue=TRUE, _xlpm.RW, ""))</f>
        <v/>
      </c>
      <c r="G46" s="24"/>
      <c r="H46" s="17"/>
      <c r="I46" s="25"/>
      <c r="J46" s="222" t="str">
        <f t="shared" si="1"/>
        <v/>
      </c>
      <c r="K46" s="22"/>
    </row>
    <row r="47" spans="1:11" ht="20.100000000000001" customHeight="1" x14ac:dyDescent="0.25">
      <c r="A47" s="23"/>
      <c r="B47" s="22"/>
      <c r="C47" s="23"/>
      <c r="D47" s="22"/>
      <c r="E47" s="22"/>
      <c r="F47" s="221" t="str">
        <f>_xlfn.LET(_xlpm.hasValue, (COUNTIF(Intrants!$A$3:$B$5, $C47) &gt; 0), _xlpm.RW, (VLOOKUP($C47, Intrants!$A$3:$B$5, 2, FALSE)), IF(_xlpm.hasValue=TRUE, _xlpm.RW, ""))</f>
        <v/>
      </c>
      <c r="G47" s="24"/>
      <c r="H47" s="17"/>
      <c r="I47" s="25"/>
      <c r="J47" s="222" t="str">
        <f t="shared" si="1"/>
        <v/>
      </c>
      <c r="K47" s="22"/>
    </row>
    <row r="48" spans="1:11" ht="20.100000000000001" customHeight="1" x14ac:dyDescent="0.25">
      <c r="A48" s="23"/>
      <c r="B48" s="22"/>
      <c r="C48" s="23"/>
      <c r="D48" s="22"/>
      <c r="E48" s="22"/>
      <c r="F48" s="221" t="str">
        <f>_xlfn.LET(_xlpm.hasValue, (COUNTIF(Intrants!$A$3:$B$5, $C48) &gt; 0), _xlpm.RW, (VLOOKUP($C48, Intrants!$A$3:$B$5, 2, FALSE)), IF(_xlpm.hasValue=TRUE, _xlpm.RW, ""))</f>
        <v/>
      </c>
      <c r="G48" s="24"/>
      <c r="H48" s="17"/>
      <c r="I48" s="25"/>
      <c r="J48" s="222" t="str">
        <f t="shared" si="1"/>
        <v/>
      </c>
      <c r="K48" s="22"/>
    </row>
    <row r="49" spans="1:11" ht="20.100000000000001" customHeight="1" x14ac:dyDescent="0.25">
      <c r="A49" s="23"/>
      <c r="B49" s="22"/>
      <c r="C49" s="23"/>
      <c r="D49" s="22"/>
      <c r="E49" s="22"/>
      <c r="F49" s="221" t="str">
        <f>_xlfn.LET(_xlpm.hasValue, (COUNTIF(Intrants!$A$3:$B$5, $C49) &gt; 0), _xlpm.RW, (VLOOKUP($C49, Intrants!$A$3:$B$5, 2, FALSE)), IF(_xlpm.hasValue=TRUE, _xlpm.RW, ""))</f>
        <v/>
      </c>
      <c r="G49" s="24"/>
      <c r="H49" s="17"/>
      <c r="I49" s="25"/>
      <c r="J49" s="222" t="str">
        <f t="shared" si="1"/>
        <v/>
      </c>
      <c r="K49" s="22"/>
    </row>
    <row r="50" spans="1:11" ht="20.100000000000001" customHeight="1" x14ac:dyDescent="0.25">
      <c r="A50" s="23"/>
      <c r="B50" s="22"/>
      <c r="C50" s="23"/>
      <c r="D50" s="22"/>
      <c r="E50" s="22"/>
      <c r="F50" s="221" t="str">
        <f>_xlfn.LET(_xlpm.hasValue, (COUNTIF(Intrants!$A$3:$B$5, $C50) &gt; 0), _xlpm.RW, (VLOOKUP($C50, Intrants!$A$3:$B$5, 2, FALSE)), IF(_xlpm.hasValue=TRUE, _xlpm.RW, ""))</f>
        <v/>
      </c>
      <c r="G50" s="24"/>
      <c r="H50" s="17"/>
      <c r="I50" s="25"/>
      <c r="J50" s="222" t="str">
        <f t="shared" si="1"/>
        <v/>
      </c>
      <c r="K50" s="22"/>
    </row>
    <row r="51" spans="1:11" ht="20.100000000000001" customHeight="1" x14ac:dyDescent="0.25">
      <c r="A51" s="23"/>
      <c r="B51" s="22"/>
      <c r="C51" s="23"/>
      <c r="D51" s="22"/>
      <c r="E51" s="22"/>
      <c r="F51" s="221" t="str">
        <f>_xlfn.LET(_xlpm.hasValue, (COUNTIF(Intrants!$A$3:$B$5, $C51) &gt; 0), _xlpm.RW, (VLOOKUP($C51, Intrants!$A$3:$B$5, 2, FALSE)), IF(_xlpm.hasValue=TRUE, _xlpm.RW, ""))</f>
        <v/>
      </c>
      <c r="G51" s="24"/>
      <c r="H51" s="17"/>
      <c r="I51" s="25"/>
      <c r="J51" s="222" t="str">
        <f t="shared" si="1"/>
        <v/>
      </c>
      <c r="K51" s="22"/>
    </row>
    <row r="52" spans="1:11" ht="20.100000000000001" customHeight="1" x14ac:dyDescent="0.25">
      <c r="A52" s="23"/>
      <c r="B52" s="22"/>
      <c r="C52" s="23"/>
      <c r="D52" s="22"/>
      <c r="E52" s="22"/>
      <c r="F52" s="221" t="str">
        <f>_xlfn.LET(_xlpm.hasValue, (COUNTIF(Intrants!$A$3:$B$5, $C52) &gt; 0), _xlpm.RW, (VLOOKUP($C52, Intrants!$A$3:$B$5, 2, FALSE)), IF(_xlpm.hasValue=TRUE, _xlpm.RW, ""))</f>
        <v/>
      </c>
      <c r="G52" s="24"/>
      <c r="H52" s="17"/>
      <c r="I52" s="25"/>
      <c r="J52" s="222" t="str">
        <f t="shared" si="1"/>
        <v/>
      </c>
      <c r="K52" s="22"/>
    </row>
    <row r="53" spans="1:11" ht="20.100000000000001" customHeight="1" x14ac:dyDescent="0.25">
      <c r="A53" s="23"/>
      <c r="B53" s="22"/>
      <c r="C53" s="23"/>
      <c r="D53" s="22"/>
      <c r="E53" s="22"/>
      <c r="F53" s="221" t="str">
        <f>_xlfn.LET(_xlpm.hasValue, (COUNTIF(Intrants!$A$3:$B$5, $C53) &gt; 0), _xlpm.RW, (VLOOKUP($C53, Intrants!$A$3:$B$5, 2, FALSE)), IF(_xlpm.hasValue=TRUE, _xlpm.RW, ""))</f>
        <v/>
      </c>
      <c r="G53" s="24"/>
      <c r="H53" s="17"/>
      <c r="I53" s="25"/>
      <c r="J53" s="222" t="str">
        <f t="shared" si="1"/>
        <v/>
      </c>
      <c r="K53" s="22"/>
    </row>
    <row r="54" spans="1:11" ht="20.100000000000001" customHeight="1" x14ac:dyDescent="0.25">
      <c r="A54" s="23"/>
      <c r="B54" s="22"/>
      <c r="C54" s="23"/>
      <c r="D54" s="22"/>
      <c r="E54" s="22"/>
      <c r="F54" s="221" t="str">
        <f>_xlfn.LET(_xlpm.hasValue, (COUNTIF(Intrants!$A$3:$B$5, $C54) &gt; 0), _xlpm.RW, (VLOOKUP($C54, Intrants!$A$3:$B$5, 2, FALSE)), IF(_xlpm.hasValue=TRUE, _xlpm.RW, ""))</f>
        <v/>
      </c>
      <c r="G54" s="24"/>
      <c r="H54" s="17"/>
      <c r="I54" s="25"/>
      <c r="J54" s="222" t="str">
        <f t="shared" si="1"/>
        <v/>
      </c>
      <c r="K54" s="22"/>
    </row>
    <row r="55" spans="1:11" ht="20.100000000000001" customHeight="1" x14ac:dyDescent="0.25">
      <c r="A55" s="23"/>
      <c r="B55" s="22"/>
      <c r="C55" s="23"/>
      <c r="D55" s="22"/>
      <c r="E55" s="22"/>
      <c r="F55" s="221" t="str">
        <f>_xlfn.LET(_xlpm.hasValue, (COUNTIF(Intrants!$A$3:$B$5, $C55) &gt; 0), _xlpm.RW, (VLOOKUP($C55, Intrants!$A$3:$B$5, 2, FALSE)), IF(_xlpm.hasValue=TRUE, _xlpm.RW, ""))</f>
        <v/>
      </c>
      <c r="G55" s="24"/>
      <c r="H55" s="17"/>
      <c r="I55" s="25"/>
      <c r="J55" s="222" t="str">
        <f t="shared" si="1"/>
        <v/>
      </c>
      <c r="K55" s="22"/>
    </row>
    <row r="56" spans="1:11" ht="20.100000000000001" customHeight="1" x14ac:dyDescent="0.25">
      <c r="A56" s="23"/>
      <c r="B56" s="22"/>
      <c r="C56" s="23"/>
      <c r="D56" s="22"/>
      <c r="E56" s="22"/>
      <c r="F56" s="221" t="str">
        <f>_xlfn.LET(_xlpm.hasValue, (COUNTIF(Intrants!$A$3:$B$5, $C56) &gt; 0), _xlpm.RW, (VLOOKUP($C56, Intrants!$A$3:$B$5, 2, FALSE)), IF(_xlpm.hasValue=TRUE, _xlpm.RW, ""))</f>
        <v/>
      </c>
      <c r="G56" s="24"/>
      <c r="H56" s="17"/>
      <c r="I56" s="25"/>
      <c r="J56" s="222" t="str">
        <f t="shared" si="1"/>
        <v/>
      </c>
      <c r="K56" s="22"/>
    </row>
    <row r="57" spans="1:11" ht="20.100000000000001" customHeight="1" x14ac:dyDescent="0.25">
      <c r="A57" s="23"/>
      <c r="B57" s="22"/>
      <c r="C57" s="23"/>
      <c r="D57" s="22"/>
      <c r="E57" s="22"/>
      <c r="F57" s="221" t="str">
        <f>_xlfn.LET(_xlpm.hasValue, (COUNTIF(Intrants!$A$3:$B$5, $C57) &gt; 0), _xlpm.RW, (VLOOKUP($C57, Intrants!$A$3:$B$5, 2, FALSE)), IF(_xlpm.hasValue=TRUE, _xlpm.RW, ""))</f>
        <v/>
      </c>
      <c r="G57" s="24"/>
      <c r="H57" s="17"/>
      <c r="I57" s="25"/>
      <c r="J57" s="222" t="str">
        <f t="shared" si="1"/>
        <v/>
      </c>
      <c r="K57" s="22"/>
    </row>
    <row r="58" spans="1:11" ht="20.100000000000001" customHeight="1" x14ac:dyDescent="0.25">
      <c r="A58" s="23"/>
      <c r="B58" s="22"/>
      <c r="C58" s="23"/>
      <c r="D58" s="22"/>
      <c r="E58" s="22"/>
      <c r="F58" s="221" t="str">
        <f>_xlfn.LET(_xlpm.hasValue, (COUNTIF(Intrants!$A$3:$B$5, $C58) &gt; 0), _xlpm.RW, (VLOOKUP($C58, Intrants!$A$3:$B$5, 2, FALSE)), IF(_xlpm.hasValue=TRUE, _xlpm.RW, ""))</f>
        <v/>
      </c>
      <c r="G58" s="24"/>
      <c r="H58" s="17"/>
      <c r="I58" s="25"/>
      <c r="J58" s="222" t="str">
        <f t="shared" si="1"/>
        <v/>
      </c>
      <c r="K58" s="22"/>
    </row>
    <row r="59" spans="1:11" ht="20.100000000000001" customHeight="1" x14ac:dyDescent="0.25">
      <c r="A59" s="23"/>
      <c r="B59" s="22"/>
      <c r="C59" s="23"/>
      <c r="D59" s="22"/>
      <c r="E59" s="22"/>
      <c r="F59" s="221" t="str">
        <f>_xlfn.LET(_xlpm.hasValue, (COUNTIF(Intrants!$A$3:$B$5, $C59) &gt; 0), _xlpm.RW, (VLOOKUP($C59, Intrants!$A$3:$B$5, 2, FALSE)), IF(_xlpm.hasValue=TRUE, _xlpm.RW, ""))</f>
        <v/>
      </c>
      <c r="G59" s="24"/>
      <c r="H59" s="17"/>
      <c r="I59" s="25"/>
      <c r="J59" s="222" t="str">
        <f t="shared" si="1"/>
        <v/>
      </c>
      <c r="K59" s="22"/>
    </row>
    <row r="60" spans="1:11" ht="20.100000000000001" customHeight="1" x14ac:dyDescent="0.25">
      <c r="A60" s="23"/>
      <c r="B60" s="22"/>
      <c r="C60" s="23"/>
      <c r="D60" s="22"/>
      <c r="E60" s="22"/>
      <c r="F60" s="221" t="str">
        <f>_xlfn.LET(_xlpm.hasValue, (COUNTIF(Intrants!$A$3:$B$5, $C60) &gt; 0), _xlpm.RW, (VLOOKUP($C60, Intrants!$A$3:$B$5, 2, FALSE)), IF(_xlpm.hasValue=TRUE, _xlpm.RW, ""))</f>
        <v/>
      </c>
      <c r="G60" s="24"/>
      <c r="H60" s="17"/>
      <c r="I60" s="25"/>
      <c r="J60" s="222" t="str">
        <f t="shared" si="1"/>
        <v/>
      </c>
      <c r="K60" s="22"/>
    </row>
    <row r="61" spans="1:11" ht="20.100000000000001" customHeight="1" x14ac:dyDescent="0.25">
      <c r="A61" s="23"/>
      <c r="B61" s="22"/>
      <c r="C61" s="23"/>
      <c r="D61" s="22"/>
      <c r="E61" s="22"/>
      <c r="F61" s="221" t="str">
        <f>_xlfn.LET(_xlpm.hasValue, (COUNTIF(Intrants!$A$3:$B$5, $C61) &gt; 0), _xlpm.RW, (VLOOKUP($C61, Intrants!$A$3:$B$5, 2, FALSE)), IF(_xlpm.hasValue=TRUE, _xlpm.RW, ""))</f>
        <v/>
      </c>
      <c r="G61" s="24"/>
      <c r="H61" s="17"/>
      <c r="I61" s="25"/>
      <c r="J61" s="222" t="str">
        <f t="shared" si="1"/>
        <v/>
      </c>
      <c r="K61" s="22"/>
    </row>
    <row r="62" spans="1:11" ht="20.100000000000001" customHeight="1" x14ac:dyDescent="0.25">
      <c r="A62" s="23"/>
      <c r="B62" s="22"/>
      <c r="C62" s="23"/>
      <c r="D62" s="22"/>
      <c r="E62" s="22"/>
      <c r="F62" s="221" t="str">
        <f>_xlfn.LET(_xlpm.hasValue, (COUNTIF(Intrants!$A$3:$B$5, $C62) &gt; 0), _xlpm.RW, (VLOOKUP($C62, Intrants!$A$3:$B$5, 2, FALSE)), IF(_xlpm.hasValue=TRUE, _xlpm.RW, ""))</f>
        <v/>
      </c>
      <c r="G62" s="24"/>
      <c r="H62" s="17"/>
      <c r="I62" s="25"/>
      <c r="J62" s="222" t="str">
        <f t="shared" si="1"/>
        <v/>
      </c>
      <c r="K62" s="22"/>
    </row>
    <row r="63" spans="1:11" ht="20.100000000000001" customHeight="1" x14ac:dyDescent="0.25">
      <c r="A63" s="23"/>
      <c r="B63" s="22"/>
      <c r="C63" s="23"/>
      <c r="D63" s="22"/>
      <c r="E63" s="22"/>
      <c r="F63" s="221" t="str">
        <f>_xlfn.LET(_xlpm.hasValue, (COUNTIF(Intrants!$A$3:$B$5, $C63) &gt; 0), _xlpm.RW, (VLOOKUP($C63, Intrants!$A$3:$B$5, 2, FALSE)), IF(_xlpm.hasValue=TRUE, _xlpm.RW, ""))</f>
        <v/>
      </c>
      <c r="G63" s="24"/>
      <c r="H63" s="17"/>
      <c r="I63" s="25"/>
      <c r="J63" s="222" t="str">
        <f t="shared" si="1"/>
        <v/>
      </c>
      <c r="K63" s="22"/>
    </row>
    <row r="64" spans="1:11" ht="20.100000000000001" customHeight="1" x14ac:dyDescent="0.25">
      <c r="A64" s="23"/>
      <c r="B64" s="22"/>
      <c r="C64" s="23"/>
      <c r="D64" s="22"/>
      <c r="E64" s="22"/>
      <c r="F64" s="221" t="str">
        <f>_xlfn.LET(_xlpm.hasValue, (COUNTIF(Intrants!$A$3:$B$5, $C64) &gt; 0), _xlpm.RW, (VLOOKUP($C64, Intrants!$A$3:$B$5, 2, FALSE)), IF(_xlpm.hasValue=TRUE, _xlpm.RW, ""))</f>
        <v/>
      </c>
      <c r="G64" s="24"/>
      <c r="H64" s="17"/>
      <c r="I64" s="25"/>
      <c r="J64" s="222" t="str">
        <f t="shared" si="1"/>
        <v/>
      </c>
      <c r="K64" s="22"/>
    </row>
    <row r="65" spans="1:11" ht="20.100000000000001" customHeight="1" x14ac:dyDescent="0.25">
      <c r="A65" s="23"/>
      <c r="B65" s="22"/>
      <c r="C65" s="23"/>
      <c r="D65" s="22"/>
      <c r="E65" s="22"/>
      <c r="F65" s="221" t="str">
        <f>_xlfn.LET(_xlpm.hasValue, (COUNTIF(Intrants!$A$3:$B$5, $C65) &gt; 0), _xlpm.RW, (VLOOKUP($C65, Intrants!$A$3:$B$5, 2, FALSE)), IF(_xlpm.hasValue=TRUE, _xlpm.RW, ""))</f>
        <v/>
      </c>
      <c r="G65" s="24"/>
      <c r="H65" s="17"/>
      <c r="I65" s="25"/>
      <c r="J65" s="222" t="str">
        <f t="shared" si="1"/>
        <v/>
      </c>
      <c r="K65" s="22"/>
    </row>
    <row r="66" spans="1:11" ht="20.100000000000001" customHeight="1" x14ac:dyDescent="0.25">
      <c r="A66" s="23"/>
      <c r="B66" s="22"/>
      <c r="C66" s="23"/>
      <c r="D66" s="22"/>
      <c r="E66" s="22"/>
      <c r="F66" s="221" t="str">
        <f>_xlfn.LET(_xlpm.hasValue, (COUNTIF(Intrants!$A$3:$B$5, $C66) &gt; 0), _xlpm.RW, (VLOOKUP($C66, Intrants!$A$3:$B$5, 2, FALSE)), IF(_xlpm.hasValue=TRUE, _xlpm.RW, ""))</f>
        <v/>
      </c>
      <c r="G66" s="24"/>
      <c r="H66" s="17"/>
      <c r="I66" s="25"/>
      <c r="J66" s="222" t="str">
        <f t="shared" si="1"/>
        <v/>
      </c>
      <c r="K66" s="22"/>
    </row>
    <row r="67" spans="1:11" ht="20.100000000000001" customHeight="1" x14ac:dyDescent="0.25">
      <c r="A67" s="23"/>
      <c r="B67" s="22"/>
      <c r="C67" s="23"/>
      <c r="D67" s="22"/>
      <c r="E67" s="22"/>
      <c r="F67" s="221" t="str">
        <f>_xlfn.LET(_xlpm.hasValue, (COUNTIF(Intrants!$A$3:$B$5, $C67) &gt; 0), _xlpm.RW, (VLOOKUP($C67, Intrants!$A$3:$B$5, 2, FALSE)), IF(_xlpm.hasValue=TRUE, _xlpm.RW, ""))</f>
        <v/>
      </c>
      <c r="G67" s="24"/>
      <c r="H67" s="17"/>
      <c r="I67" s="25"/>
      <c r="J67" s="222" t="str">
        <f t="shared" si="1"/>
        <v/>
      </c>
      <c r="K67" s="22"/>
    </row>
    <row r="68" spans="1:11" ht="20.100000000000001" customHeight="1" x14ac:dyDescent="0.25">
      <c r="A68" s="23"/>
      <c r="B68" s="22"/>
      <c r="C68" s="23"/>
      <c r="D68" s="22"/>
      <c r="E68" s="22"/>
      <c r="F68" s="221" t="str">
        <f>_xlfn.LET(_xlpm.hasValue, (COUNTIF(Intrants!$A$3:$B$5, $C68) &gt; 0), _xlpm.RW, (VLOOKUP($C68, Intrants!$A$3:$B$5, 2, FALSE)), IF(_xlpm.hasValue=TRUE, _xlpm.RW, ""))</f>
        <v/>
      </c>
      <c r="G68" s="24"/>
      <c r="H68" s="17"/>
      <c r="I68" s="25"/>
      <c r="J68" s="222" t="str">
        <f t="shared" si="1"/>
        <v/>
      </c>
      <c r="K68" s="22"/>
    </row>
    <row r="69" spans="1:11" ht="20.100000000000001" customHeight="1" x14ac:dyDescent="0.25">
      <c r="A69" s="23"/>
      <c r="B69" s="22"/>
      <c r="C69" s="23"/>
      <c r="D69" s="22"/>
      <c r="E69" s="22"/>
      <c r="F69" s="221" t="str">
        <f>_xlfn.LET(_xlpm.hasValue, (COUNTIF(Intrants!$A$3:$B$5, $C69) &gt; 0), _xlpm.RW, (VLOOKUP($C69, Intrants!$A$3:$B$5, 2, FALSE)), IF(_xlpm.hasValue=TRUE, _xlpm.RW, ""))</f>
        <v/>
      </c>
      <c r="G69" s="24"/>
      <c r="H69" s="17"/>
      <c r="I69" s="25"/>
      <c r="J69" s="222" t="str">
        <f t="shared" si="1"/>
        <v/>
      </c>
      <c r="K69" s="22"/>
    </row>
    <row r="70" spans="1:11" ht="20.100000000000001" customHeight="1" x14ac:dyDescent="0.25">
      <c r="A70" s="23"/>
      <c r="B70" s="22"/>
      <c r="C70" s="23"/>
      <c r="D70" s="22"/>
      <c r="E70" s="22"/>
      <c r="F70" s="221" t="str">
        <f>_xlfn.LET(_xlpm.hasValue, (COUNTIF(Intrants!$A$3:$B$5, $C70) &gt; 0), _xlpm.RW, (VLOOKUP($C70, Intrants!$A$3:$B$5, 2, FALSE)), IF(_xlpm.hasValue=TRUE, _xlpm.RW, ""))</f>
        <v/>
      </c>
      <c r="G70" s="24"/>
      <c r="H70" s="17"/>
      <c r="I70" s="25"/>
      <c r="J70" s="222" t="str">
        <f t="shared" si="1"/>
        <v/>
      </c>
      <c r="K70" s="22"/>
    </row>
    <row r="71" spans="1:11" ht="20.100000000000001" customHeight="1" x14ac:dyDescent="0.25">
      <c r="A71" s="23"/>
      <c r="B71" s="22"/>
      <c r="C71" s="23"/>
      <c r="D71" s="22"/>
      <c r="E71" s="22"/>
      <c r="F71" s="221" t="str">
        <f>_xlfn.LET(_xlpm.hasValue, (COUNTIF(Intrants!$A$3:$B$5, $C71) &gt; 0), _xlpm.RW, (VLOOKUP($C71, Intrants!$A$3:$B$5, 2, FALSE)), IF(_xlpm.hasValue=TRUE, _xlpm.RW, ""))</f>
        <v/>
      </c>
      <c r="G71" s="24"/>
      <c r="H71" s="17"/>
      <c r="I71" s="25"/>
      <c r="J71" s="222" t="str">
        <f t="shared" si="1"/>
        <v/>
      </c>
      <c r="K71" s="22"/>
    </row>
    <row r="72" spans="1:11" ht="20.100000000000001" customHeight="1" x14ac:dyDescent="0.25">
      <c r="A72" s="23"/>
      <c r="B72" s="22"/>
      <c r="C72" s="23"/>
      <c r="D72" s="22"/>
      <c r="E72" s="22"/>
      <c r="F72" s="221" t="str">
        <f>_xlfn.LET(_xlpm.hasValue, (COUNTIF(Intrants!$A$3:$B$5, $C72) &gt; 0), _xlpm.RW, (VLOOKUP($C72, Intrants!$A$3:$B$5, 2, FALSE)), IF(_xlpm.hasValue=TRUE, _xlpm.RW, ""))</f>
        <v/>
      </c>
      <c r="G72" s="24"/>
      <c r="H72" s="17"/>
      <c r="I72" s="25"/>
      <c r="J72" s="222" t="str">
        <f t="shared" si="1"/>
        <v/>
      </c>
      <c r="K72" s="22"/>
    </row>
    <row r="73" spans="1:11" ht="20.100000000000001" customHeight="1" x14ac:dyDescent="0.25">
      <c r="A73" s="23"/>
      <c r="B73" s="22"/>
      <c r="C73" s="23"/>
      <c r="D73" s="22"/>
      <c r="E73" s="22"/>
      <c r="F73" s="221" t="str">
        <f>_xlfn.LET(_xlpm.hasValue, (COUNTIF(Intrants!$A$3:$B$5, $C73) &gt; 0), _xlpm.RW, (VLOOKUP($C73, Intrants!$A$3:$B$5, 2, FALSE)), IF(_xlpm.hasValue=TRUE, _xlpm.RW, ""))</f>
        <v/>
      </c>
      <c r="G73" s="24"/>
      <c r="H73" s="17"/>
      <c r="I73" s="25"/>
      <c r="J73" s="222" t="str">
        <f t="shared" si="1"/>
        <v/>
      </c>
      <c r="K73" s="22"/>
    </row>
    <row r="74" spans="1:11" ht="20.100000000000001" customHeight="1" x14ac:dyDescent="0.25">
      <c r="A74" s="23"/>
      <c r="B74" s="22"/>
      <c r="C74" s="23"/>
      <c r="D74" s="22"/>
      <c r="E74" s="22"/>
      <c r="F74" s="221" t="str">
        <f>_xlfn.LET(_xlpm.hasValue, (COUNTIF(Intrants!$A$3:$B$5, $C74) &gt; 0), _xlpm.RW, (VLOOKUP($C74, Intrants!$A$3:$B$5, 2, FALSE)), IF(_xlpm.hasValue=TRUE, _xlpm.RW, ""))</f>
        <v/>
      </c>
      <c r="G74" s="24"/>
      <c r="H74" s="17"/>
      <c r="I74" s="25"/>
      <c r="J74" s="222" t="str">
        <f t="shared" si="1"/>
        <v/>
      </c>
      <c r="K74" s="22"/>
    </row>
    <row r="75" spans="1:11" ht="20.100000000000001" customHeight="1" x14ac:dyDescent="0.25">
      <c r="A75" s="23"/>
      <c r="B75" s="22"/>
      <c r="C75" s="23"/>
      <c r="D75" s="22"/>
      <c r="E75" s="22"/>
      <c r="F75" s="221" t="str">
        <f>_xlfn.LET(_xlpm.hasValue, (COUNTIF(Intrants!$A$3:$B$5, $C75) &gt; 0), _xlpm.RW, (VLOOKUP($C75, Intrants!$A$3:$B$5, 2, FALSE)), IF(_xlpm.hasValue=TRUE, _xlpm.RW, ""))</f>
        <v/>
      </c>
      <c r="G75" s="24"/>
      <c r="H75" s="17"/>
      <c r="I75" s="25"/>
      <c r="J75" s="222" t="str">
        <f t="shared" si="1"/>
        <v/>
      </c>
      <c r="K75" s="22"/>
    </row>
    <row r="76" spans="1:11" ht="20.100000000000001" customHeight="1" x14ac:dyDescent="0.25">
      <c r="A76" s="23"/>
      <c r="B76" s="22"/>
      <c r="C76" s="23"/>
      <c r="D76" s="22"/>
      <c r="E76" s="22"/>
      <c r="F76" s="221" t="str">
        <f>_xlfn.LET(_xlpm.hasValue, (COUNTIF(Intrants!$A$3:$B$5, $C76) &gt; 0), _xlpm.RW, (VLOOKUP($C76, Intrants!$A$3:$B$5, 2, FALSE)), IF(_xlpm.hasValue=TRUE, _xlpm.RW, ""))</f>
        <v/>
      </c>
      <c r="G76" s="24"/>
      <c r="H76" s="17"/>
      <c r="I76" s="25"/>
      <c r="J76" s="222" t="str">
        <f t="shared" si="1"/>
        <v/>
      </c>
      <c r="K76" s="22"/>
    </row>
    <row r="77" spans="1:11" ht="20.100000000000001" customHeight="1" x14ac:dyDescent="0.25">
      <c r="A77" s="23"/>
      <c r="B77" s="22"/>
      <c r="C77" s="23"/>
      <c r="D77" s="22"/>
      <c r="E77" s="22"/>
      <c r="F77" s="221" t="str">
        <f>_xlfn.LET(_xlpm.hasValue, (COUNTIF(Intrants!$A$3:$B$5, $C77) &gt; 0), _xlpm.RW, (VLOOKUP($C77, Intrants!$A$3:$B$5, 2, FALSE)), IF(_xlpm.hasValue=TRUE, _xlpm.RW, ""))</f>
        <v/>
      </c>
      <c r="G77" s="24"/>
      <c r="H77" s="17"/>
      <c r="I77" s="25"/>
      <c r="J77" s="222" t="str">
        <f t="shared" si="1"/>
        <v/>
      </c>
      <c r="K77" s="22"/>
    </row>
    <row r="78" spans="1:11" ht="20.100000000000001" customHeight="1" x14ac:dyDescent="0.25">
      <c r="A78" s="23"/>
      <c r="B78" s="22"/>
      <c r="C78" s="23"/>
      <c r="D78" s="22"/>
      <c r="E78" s="22"/>
      <c r="F78" s="221" t="str">
        <f>_xlfn.LET(_xlpm.hasValue, (COUNTIF(Intrants!$A$3:$B$5, $C78) &gt; 0), _xlpm.RW, (VLOOKUP($C78, Intrants!$A$3:$B$5, 2, FALSE)), IF(_xlpm.hasValue=TRUE, _xlpm.RW, ""))</f>
        <v/>
      </c>
      <c r="G78" s="24"/>
      <c r="H78" s="17"/>
      <c r="I78" s="25"/>
      <c r="J78" s="222" t="str">
        <f t="shared" si="1"/>
        <v/>
      </c>
      <c r="K78" s="22"/>
    </row>
    <row r="79" spans="1:11" ht="20.100000000000001" customHeight="1" x14ac:dyDescent="0.25">
      <c r="A79" s="23"/>
      <c r="B79" s="22"/>
      <c r="C79" s="23"/>
      <c r="D79" s="22"/>
      <c r="E79" s="22"/>
      <c r="F79" s="221" t="str">
        <f>_xlfn.LET(_xlpm.hasValue, (COUNTIF(Intrants!$A$3:$B$5, $C79) &gt; 0), _xlpm.RW, (VLOOKUP($C79, Intrants!$A$3:$B$5, 2, FALSE)), IF(_xlpm.hasValue=TRUE, _xlpm.RW, ""))</f>
        <v/>
      </c>
      <c r="G79" s="24"/>
      <c r="H79" s="17"/>
      <c r="I79" s="25"/>
      <c r="J79" s="222" t="str">
        <f t="shared" si="1"/>
        <v/>
      </c>
      <c r="K79" s="22"/>
    </row>
    <row r="80" spans="1:11" ht="20.100000000000001" customHeight="1" x14ac:dyDescent="0.25">
      <c r="A80" s="23"/>
      <c r="B80" s="22"/>
      <c r="C80" s="23"/>
      <c r="D80" s="22"/>
      <c r="E80" s="22"/>
      <c r="F80" s="221" t="str">
        <f>_xlfn.LET(_xlpm.hasValue, (COUNTIF(Intrants!$A$3:$B$5, $C80) &gt; 0), _xlpm.RW, (VLOOKUP($C80, Intrants!$A$3:$B$5, 2, FALSE)), IF(_xlpm.hasValue=TRUE, _xlpm.RW, ""))</f>
        <v/>
      </c>
      <c r="G80" s="24"/>
      <c r="H80" s="17"/>
      <c r="I80" s="25"/>
      <c r="J80" s="222" t="str">
        <f t="shared" si="1"/>
        <v/>
      </c>
      <c r="K80" s="22"/>
    </row>
    <row r="81" spans="1:11" ht="20.100000000000001" customHeight="1" x14ac:dyDescent="0.25">
      <c r="A81" s="23"/>
      <c r="B81" s="22"/>
      <c r="C81" s="23"/>
      <c r="D81" s="22"/>
      <c r="E81" s="22"/>
      <c r="F81" s="221" t="str">
        <f>_xlfn.LET(_xlpm.hasValue, (COUNTIF(Intrants!$A$3:$B$5, $C81) &gt; 0), _xlpm.RW, (VLOOKUP($C81, Intrants!$A$3:$B$5, 2, FALSE)), IF(_xlpm.hasValue=TRUE, _xlpm.RW, ""))</f>
        <v/>
      </c>
      <c r="G81" s="24"/>
      <c r="H81" s="17"/>
      <c r="I81" s="25"/>
      <c r="J81" s="222" t="str">
        <f t="shared" si="1"/>
        <v/>
      </c>
      <c r="K81" s="22"/>
    </row>
    <row r="82" spans="1:11" ht="20.100000000000001" customHeight="1" x14ac:dyDescent="0.25">
      <c r="A82" s="23"/>
      <c r="B82" s="22"/>
      <c r="C82" s="23"/>
      <c r="D82" s="22"/>
      <c r="E82" s="22"/>
      <c r="F82" s="221" t="str">
        <f>_xlfn.LET(_xlpm.hasValue, (COUNTIF(Intrants!$A$3:$B$5, $C82) &gt; 0), _xlpm.RW, (VLOOKUP($C82, Intrants!$A$3:$B$5, 2, FALSE)), IF(_xlpm.hasValue=TRUE, _xlpm.RW, ""))</f>
        <v/>
      </c>
      <c r="G82" s="24"/>
      <c r="H82" s="17"/>
      <c r="I82" s="25"/>
      <c r="J82" s="222" t="str">
        <f t="shared" si="1"/>
        <v/>
      </c>
      <c r="K82" s="22"/>
    </row>
    <row r="83" spans="1:11" ht="20.100000000000001" customHeight="1" x14ac:dyDescent="0.25">
      <c r="A83" s="23"/>
      <c r="B83" s="22"/>
      <c r="C83" s="23"/>
      <c r="D83" s="22"/>
      <c r="E83" s="22"/>
      <c r="F83" s="221" t="str">
        <f>_xlfn.LET(_xlpm.hasValue, (COUNTIF(Intrants!$A$3:$B$5, $C83) &gt; 0), _xlpm.RW, (VLOOKUP($C83, Intrants!$A$3:$B$5, 2, FALSE)), IF(_xlpm.hasValue=TRUE, _xlpm.RW, ""))</f>
        <v/>
      </c>
      <c r="G83" s="24"/>
      <c r="H83" s="17"/>
      <c r="I83" s="25"/>
      <c r="J83" s="222" t="str">
        <f t="shared" ref="J83:J101" si="2">IF(ISNUMBER(F83), F83*I83, "")</f>
        <v/>
      </c>
      <c r="K83" s="22"/>
    </row>
    <row r="84" spans="1:11" ht="20.100000000000001" customHeight="1" x14ac:dyDescent="0.25">
      <c r="A84" s="23"/>
      <c r="B84" s="22"/>
      <c r="C84" s="23"/>
      <c r="D84" s="22"/>
      <c r="E84" s="22"/>
      <c r="F84" s="221" t="str">
        <f>_xlfn.LET(_xlpm.hasValue, (COUNTIF(Intrants!$A$3:$B$5, $C84) &gt; 0), _xlpm.RW, (VLOOKUP($C84, Intrants!$A$3:$B$5, 2, FALSE)), IF(_xlpm.hasValue=TRUE, _xlpm.RW, ""))</f>
        <v/>
      </c>
      <c r="G84" s="24"/>
      <c r="H84" s="17"/>
      <c r="I84" s="25"/>
      <c r="J84" s="222" t="str">
        <f t="shared" si="2"/>
        <v/>
      </c>
      <c r="K84" s="22"/>
    </row>
    <row r="85" spans="1:11" ht="20.100000000000001" customHeight="1" x14ac:dyDescent="0.25">
      <c r="A85" s="23"/>
      <c r="B85" s="22"/>
      <c r="C85" s="23"/>
      <c r="D85" s="22"/>
      <c r="E85" s="22"/>
      <c r="F85" s="221" t="str">
        <f>_xlfn.LET(_xlpm.hasValue, (COUNTIF(Intrants!$A$3:$B$5, $C85) &gt; 0), _xlpm.RW, (VLOOKUP($C85, Intrants!$A$3:$B$5, 2, FALSE)), IF(_xlpm.hasValue=TRUE, _xlpm.RW, ""))</f>
        <v/>
      </c>
      <c r="G85" s="24"/>
      <c r="H85" s="17"/>
      <c r="I85" s="25"/>
      <c r="J85" s="222" t="str">
        <f t="shared" si="2"/>
        <v/>
      </c>
      <c r="K85" s="22"/>
    </row>
    <row r="86" spans="1:11" ht="20.100000000000001" customHeight="1" x14ac:dyDescent="0.25">
      <c r="A86" s="23"/>
      <c r="B86" s="22"/>
      <c r="C86" s="23"/>
      <c r="D86" s="22"/>
      <c r="E86" s="22"/>
      <c r="F86" s="221" t="str">
        <f>_xlfn.LET(_xlpm.hasValue, (COUNTIF(Intrants!$A$3:$B$5, $C86) &gt; 0), _xlpm.RW, (VLOOKUP($C86, Intrants!$A$3:$B$5, 2, FALSE)), IF(_xlpm.hasValue=TRUE, _xlpm.RW, ""))</f>
        <v/>
      </c>
      <c r="G86" s="24"/>
      <c r="H86" s="17"/>
      <c r="I86" s="25"/>
      <c r="J86" s="222" t="str">
        <f t="shared" si="2"/>
        <v/>
      </c>
      <c r="K86" s="22"/>
    </row>
    <row r="87" spans="1:11" ht="20.100000000000001" customHeight="1" x14ac:dyDescent="0.25">
      <c r="A87" s="23"/>
      <c r="B87" s="22"/>
      <c r="C87" s="23"/>
      <c r="D87" s="22"/>
      <c r="E87" s="22"/>
      <c r="F87" s="221" t="str">
        <f>_xlfn.LET(_xlpm.hasValue, (COUNTIF(Intrants!$A$3:$B$5, $C87) &gt; 0), _xlpm.RW, (VLOOKUP($C87, Intrants!$A$3:$B$5, 2, FALSE)), IF(_xlpm.hasValue=TRUE, _xlpm.RW, ""))</f>
        <v/>
      </c>
      <c r="G87" s="24"/>
      <c r="H87" s="17"/>
      <c r="I87" s="25"/>
      <c r="J87" s="222" t="str">
        <f t="shared" si="2"/>
        <v/>
      </c>
      <c r="K87" s="22"/>
    </row>
    <row r="88" spans="1:11" ht="20.100000000000001" customHeight="1" x14ac:dyDescent="0.25">
      <c r="A88" s="23"/>
      <c r="B88" s="22"/>
      <c r="C88" s="23"/>
      <c r="D88" s="22"/>
      <c r="E88" s="22"/>
      <c r="F88" s="221" t="str">
        <f>_xlfn.LET(_xlpm.hasValue, (COUNTIF(Intrants!$A$3:$B$5, $C88) &gt; 0), _xlpm.RW, (VLOOKUP($C88, Intrants!$A$3:$B$5, 2, FALSE)), IF(_xlpm.hasValue=TRUE, _xlpm.RW, ""))</f>
        <v/>
      </c>
      <c r="G88" s="24"/>
      <c r="H88" s="17"/>
      <c r="I88" s="25"/>
      <c r="J88" s="222" t="str">
        <f t="shared" si="2"/>
        <v/>
      </c>
      <c r="K88" s="22"/>
    </row>
    <row r="89" spans="1:11" ht="20.100000000000001" customHeight="1" x14ac:dyDescent="0.25">
      <c r="A89" s="23"/>
      <c r="B89" s="22"/>
      <c r="C89" s="23"/>
      <c r="D89" s="22"/>
      <c r="E89" s="22"/>
      <c r="F89" s="221" t="str">
        <f>_xlfn.LET(_xlpm.hasValue, (COUNTIF(Intrants!$A$3:$B$5, $C89) &gt; 0), _xlpm.RW, (VLOOKUP($C89, Intrants!$A$3:$B$5, 2, FALSE)), IF(_xlpm.hasValue=TRUE, _xlpm.RW, ""))</f>
        <v/>
      </c>
      <c r="G89" s="24"/>
      <c r="H89" s="17"/>
      <c r="I89" s="25"/>
      <c r="J89" s="222" t="str">
        <f t="shared" si="2"/>
        <v/>
      </c>
      <c r="K89" s="22"/>
    </row>
    <row r="90" spans="1:11" ht="20.100000000000001" customHeight="1" x14ac:dyDescent="0.25">
      <c r="A90" s="23"/>
      <c r="B90" s="22"/>
      <c r="C90" s="23"/>
      <c r="D90" s="22"/>
      <c r="E90" s="22"/>
      <c r="F90" s="221" t="str">
        <f>_xlfn.LET(_xlpm.hasValue, (COUNTIF(Intrants!$A$3:$B$5, $C90) &gt; 0), _xlpm.RW, (VLOOKUP($C90, Intrants!$A$3:$B$5, 2, FALSE)), IF(_xlpm.hasValue=TRUE, _xlpm.RW, ""))</f>
        <v/>
      </c>
      <c r="G90" s="24"/>
      <c r="H90" s="17"/>
      <c r="I90" s="25"/>
      <c r="J90" s="222" t="str">
        <f t="shared" si="2"/>
        <v/>
      </c>
      <c r="K90" s="22"/>
    </row>
    <row r="91" spans="1:11" ht="20.100000000000001" customHeight="1" x14ac:dyDescent="0.25">
      <c r="A91" s="23"/>
      <c r="B91" s="22"/>
      <c r="C91" s="23"/>
      <c r="D91" s="22"/>
      <c r="E91" s="22"/>
      <c r="F91" s="221" t="str">
        <f>_xlfn.LET(_xlpm.hasValue, (COUNTIF(Intrants!$A$3:$B$5, $C91) &gt; 0), _xlpm.RW, (VLOOKUP($C91, Intrants!$A$3:$B$5, 2, FALSE)), IF(_xlpm.hasValue=TRUE, _xlpm.RW, ""))</f>
        <v/>
      </c>
      <c r="G91" s="24"/>
      <c r="H91" s="17"/>
      <c r="I91" s="25"/>
      <c r="J91" s="222" t="str">
        <f t="shared" si="2"/>
        <v/>
      </c>
      <c r="K91" s="22"/>
    </row>
    <row r="92" spans="1:11" ht="20.100000000000001" customHeight="1" x14ac:dyDescent="0.25">
      <c r="A92" s="23"/>
      <c r="B92" s="22"/>
      <c r="C92" s="23"/>
      <c r="D92" s="22"/>
      <c r="E92" s="22"/>
      <c r="F92" s="221" t="str">
        <f>_xlfn.LET(_xlpm.hasValue, (COUNTIF(Intrants!$A$3:$B$5, $C92) &gt; 0), _xlpm.RW, (VLOOKUP($C92, Intrants!$A$3:$B$5, 2, FALSE)), IF(_xlpm.hasValue=TRUE, _xlpm.RW, ""))</f>
        <v/>
      </c>
      <c r="G92" s="24"/>
      <c r="H92" s="17"/>
      <c r="I92" s="25"/>
      <c r="J92" s="222" t="str">
        <f t="shared" si="2"/>
        <v/>
      </c>
      <c r="K92" s="22"/>
    </row>
    <row r="93" spans="1:11" ht="20.100000000000001" customHeight="1" x14ac:dyDescent="0.25">
      <c r="A93" s="23"/>
      <c r="B93" s="22"/>
      <c r="C93" s="23"/>
      <c r="D93" s="22"/>
      <c r="E93" s="22"/>
      <c r="F93" s="221" t="str">
        <f>_xlfn.LET(_xlpm.hasValue, (COUNTIF(Intrants!$A$3:$B$5, $C93) &gt; 0), _xlpm.RW, (VLOOKUP($C93, Intrants!$A$3:$B$5, 2, FALSE)), IF(_xlpm.hasValue=TRUE, _xlpm.RW, ""))</f>
        <v/>
      </c>
      <c r="G93" s="24"/>
      <c r="H93" s="17"/>
      <c r="I93" s="25"/>
      <c r="J93" s="222" t="str">
        <f t="shared" si="2"/>
        <v/>
      </c>
      <c r="K93" s="22"/>
    </row>
    <row r="94" spans="1:11" ht="20.100000000000001" customHeight="1" x14ac:dyDescent="0.25">
      <c r="A94" s="23"/>
      <c r="B94" s="22"/>
      <c r="C94" s="23"/>
      <c r="D94" s="22"/>
      <c r="E94" s="22"/>
      <c r="F94" s="221" t="str">
        <f>_xlfn.LET(_xlpm.hasValue, (COUNTIF(Intrants!$A$3:$B$5, $C94) &gt; 0), _xlpm.RW, (VLOOKUP($C94, Intrants!$A$3:$B$5, 2, FALSE)), IF(_xlpm.hasValue=TRUE, _xlpm.RW, ""))</f>
        <v/>
      </c>
      <c r="G94" s="24"/>
      <c r="H94" s="17"/>
      <c r="I94" s="25"/>
      <c r="J94" s="222" t="str">
        <f t="shared" si="2"/>
        <v/>
      </c>
      <c r="K94" s="22"/>
    </row>
    <row r="95" spans="1:11" ht="20.100000000000001" customHeight="1" x14ac:dyDescent="0.25">
      <c r="A95" s="23"/>
      <c r="B95" s="22"/>
      <c r="C95" s="23"/>
      <c r="D95" s="22"/>
      <c r="E95" s="22"/>
      <c r="F95" s="221" t="str">
        <f>_xlfn.LET(_xlpm.hasValue, (COUNTIF(Intrants!$A$3:$B$5, $C95) &gt; 0), _xlpm.RW, (VLOOKUP($C95, Intrants!$A$3:$B$5, 2, FALSE)), IF(_xlpm.hasValue=TRUE, _xlpm.RW, ""))</f>
        <v/>
      </c>
      <c r="G95" s="24"/>
      <c r="H95" s="17"/>
      <c r="I95" s="25"/>
      <c r="J95" s="222" t="str">
        <f t="shared" si="2"/>
        <v/>
      </c>
      <c r="K95" s="22"/>
    </row>
    <row r="96" spans="1:11" ht="20.100000000000001" customHeight="1" x14ac:dyDescent="0.25">
      <c r="A96" s="23"/>
      <c r="B96" s="22"/>
      <c r="C96" s="23"/>
      <c r="D96" s="22"/>
      <c r="E96" s="22"/>
      <c r="F96" s="221" t="str">
        <f>_xlfn.LET(_xlpm.hasValue, (COUNTIF(Intrants!$A$3:$B$5, $C96) &gt; 0), _xlpm.RW, (VLOOKUP($C96, Intrants!$A$3:$B$5, 2, FALSE)), IF(_xlpm.hasValue=TRUE, _xlpm.RW, ""))</f>
        <v/>
      </c>
      <c r="G96" s="24"/>
      <c r="H96" s="17"/>
      <c r="I96" s="25"/>
      <c r="J96" s="222" t="str">
        <f t="shared" si="2"/>
        <v/>
      </c>
      <c r="K96" s="22"/>
    </row>
    <row r="97" spans="1:11" ht="20.100000000000001" customHeight="1" x14ac:dyDescent="0.25">
      <c r="A97" s="23"/>
      <c r="B97" s="22"/>
      <c r="C97" s="23"/>
      <c r="D97" s="22"/>
      <c r="E97" s="22"/>
      <c r="F97" s="221" t="str">
        <f>_xlfn.LET(_xlpm.hasValue, (COUNTIF(Intrants!$A$3:$B$5, $C97) &gt; 0), _xlpm.RW, (VLOOKUP($C97, Intrants!$A$3:$B$5, 2, FALSE)), IF(_xlpm.hasValue=TRUE, _xlpm.RW, ""))</f>
        <v/>
      </c>
      <c r="G97" s="24"/>
      <c r="H97" s="17"/>
      <c r="I97" s="25"/>
      <c r="J97" s="222" t="str">
        <f t="shared" si="2"/>
        <v/>
      </c>
      <c r="K97" s="22"/>
    </row>
    <row r="98" spans="1:11" ht="20.100000000000001" customHeight="1" x14ac:dyDescent="0.25">
      <c r="A98" s="23"/>
      <c r="B98" s="22"/>
      <c r="C98" s="23"/>
      <c r="D98" s="22"/>
      <c r="E98" s="22"/>
      <c r="F98" s="221" t="str">
        <f>_xlfn.LET(_xlpm.hasValue, (COUNTIF(Intrants!$A$3:$B$5, $C98) &gt; 0), _xlpm.RW, (VLOOKUP($C98, Intrants!$A$3:$B$5, 2, FALSE)), IF(_xlpm.hasValue=TRUE, _xlpm.RW, ""))</f>
        <v/>
      </c>
      <c r="G98" s="24"/>
      <c r="H98" s="17"/>
      <c r="I98" s="25"/>
      <c r="J98" s="222" t="str">
        <f t="shared" si="2"/>
        <v/>
      </c>
      <c r="K98" s="22"/>
    </row>
    <row r="99" spans="1:11" ht="20.100000000000001" customHeight="1" x14ac:dyDescent="0.25">
      <c r="A99" s="23"/>
      <c r="B99" s="22"/>
      <c r="C99" s="23"/>
      <c r="D99" s="22"/>
      <c r="E99" s="22"/>
      <c r="F99" s="221" t="str">
        <f>_xlfn.LET(_xlpm.hasValue, (COUNTIF(Intrants!$A$3:$B$5, $C99) &gt; 0), _xlpm.RW, (VLOOKUP($C99, Intrants!$A$3:$B$5, 2, FALSE)), IF(_xlpm.hasValue=TRUE, _xlpm.RW, ""))</f>
        <v/>
      </c>
      <c r="G99" s="24"/>
      <c r="H99" s="17"/>
      <c r="I99" s="25"/>
      <c r="J99" s="222" t="str">
        <f t="shared" si="2"/>
        <v/>
      </c>
      <c r="K99" s="22"/>
    </row>
    <row r="100" spans="1:11" ht="20.100000000000001" customHeight="1" x14ac:dyDescent="0.25">
      <c r="A100" s="23"/>
      <c r="B100" s="22"/>
      <c r="C100" s="23"/>
      <c r="D100" s="22"/>
      <c r="E100" s="22"/>
      <c r="F100" s="221" t="str">
        <f>_xlfn.LET(_xlpm.hasValue, (COUNTIF(Intrants!$A$3:$B$5, $C100) &gt; 0), _xlpm.RW, (VLOOKUP($C100, Intrants!$A$3:$B$5, 2, FALSE)), IF(_xlpm.hasValue=TRUE, _xlpm.RW, ""))</f>
        <v/>
      </c>
      <c r="G100" s="24"/>
      <c r="H100" s="17"/>
      <c r="I100" s="25"/>
      <c r="J100" s="222" t="str">
        <f t="shared" si="2"/>
        <v/>
      </c>
      <c r="K100" s="22"/>
    </row>
    <row r="101" spans="1:11" ht="20.100000000000001" customHeight="1" x14ac:dyDescent="0.25">
      <c r="A101" s="23"/>
      <c r="B101" s="22"/>
      <c r="C101" s="23"/>
      <c r="D101" s="22"/>
      <c r="E101" s="22"/>
      <c r="F101" s="221" t="str">
        <f>_xlfn.LET(_xlpm.hasValue, (COUNTIF(Intrants!$A$3:$B$5, $C101) &gt; 0), _xlpm.RW, (VLOOKUP($C101, Intrants!$A$3:$B$5, 2, FALSE)), IF(_xlpm.hasValue=TRUE, _xlpm.RW, ""))</f>
        <v/>
      </c>
      <c r="G101" s="24"/>
      <c r="H101" s="17"/>
      <c r="I101" s="25"/>
      <c r="J101" s="222" t="str">
        <f t="shared" si="2"/>
        <v/>
      </c>
      <c r="K101" s="22"/>
    </row>
    <row r="102" spans="1:11" ht="20.100000000000001" customHeight="1" x14ac:dyDescent="0.25">
      <c r="A102" s="217"/>
      <c r="B102" s="218" t="s">
        <v>261</v>
      </c>
      <c r="C102" s="218"/>
      <c r="D102" s="218"/>
      <c r="E102" s="217"/>
      <c r="F102" s="217"/>
      <c r="G102" s="214"/>
      <c r="H102" s="214"/>
      <c r="I102" s="214"/>
      <c r="J102" s="223">
        <f>SUMIF(C2:C101,"Filiale déconsolidée réglementée par un organisme étranger ",J2:J101)</f>
        <v>0</v>
      </c>
      <c r="K102" s="224"/>
    </row>
    <row r="103" spans="1:11" ht="20.45" customHeight="1" x14ac:dyDescent="0.25">
      <c r="A103" s="217"/>
      <c r="B103" s="218" t="s">
        <v>214</v>
      </c>
      <c r="C103" s="218"/>
      <c r="D103" s="218"/>
      <c r="E103" s="217"/>
      <c r="F103" s="217"/>
      <c r="G103" s="214"/>
      <c r="H103" s="214"/>
      <c r="I103" s="214"/>
      <c r="J103" s="223">
        <f>SUMIF(C2:C101,"Filiale consolidée réglementée par un organisme étranger ", J2:J101)</f>
        <v>0</v>
      </c>
      <c r="K103" s="224"/>
    </row>
    <row r="104" spans="1:11" ht="20.45" customHeight="1" x14ac:dyDescent="0.25">
      <c r="A104" s="217"/>
      <c r="B104" s="218" t="s">
        <v>215</v>
      </c>
      <c r="C104" s="218"/>
      <c r="D104" s="218"/>
      <c r="E104" s="217"/>
      <c r="F104" s="217"/>
      <c r="G104" s="214"/>
      <c r="H104" s="214"/>
      <c r="I104" s="214"/>
      <c r="J104" s="223">
        <f>SUMIF(C2:C101, "Succursale étrangère", J2:J101)</f>
        <v>0</v>
      </c>
      <c r="K104" s="224"/>
    </row>
    <row r="105" spans="1:11" ht="20.100000000000001" customHeight="1" x14ac:dyDescent="0.25">
      <c r="A105" s="217"/>
      <c r="B105" s="218" t="s">
        <v>216</v>
      </c>
      <c r="C105" s="218"/>
      <c r="D105" s="218"/>
      <c r="E105" s="217"/>
      <c r="F105" s="217"/>
      <c r="G105" s="214"/>
      <c r="H105" s="214"/>
      <c r="I105" s="214"/>
      <c r="J105" s="223">
        <f>SUM(J102:J104)</f>
        <v>0</v>
      </c>
      <c r="K105" s="224"/>
    </row>
    <row r="106" spans="1:11" ht="20.100000000000001" hidden="1" customHeight="1" x14ac:dyDescent="0.25"/>
    <row r="107" spans="1:11" ht="20.100000000000001" hidden="1" customHeight="1" x14ac:dyDescent="0.25"/>
    <row r="108" spans="1:11" ht="20.100000000000001" hidden="1" customHeight="1" x14ac:dyDescent="0.25"/>
    <row r="109" spans="1:11" ht="20.100000000000001" hidden="1" customHeight="1" x14ac:dyDescent="0.25"/>
  </sheetData>
  <sheetProtection algorithmName="SHA-512" hashValue="PNGIYCqt2cQmjf9VaXcrPVF9D/ZC6t+BEwXaa1QREb0p3Fn7BEfP1CD5Bg/kyEA3lI1PHC2hk32rAaKYJm0EnA==" saltValue="5gl3ToCKKjriXwRBpYZuhg==" spinCount="100000" sheet="1" objects="1" scenarios="1" formatCells="0" formatColumns="0" formatRows="0"/>
  <dataValidations count="2">
    <dataValidation type="decimal" allowBlank="1" showInputMessage="1" showErrorMessage="1" prompt="Inscrire un nombre" sqref="I2:I101" xr:uid="{AB7A66BF-AEC4-479B-B856-201C5AA19FBA}">
      <formula1>-10000000000000000</formula1>
      <formula2>10000000000000000</formula2>
    </dataValidation>
    <dataValidation allowBlank="1" showInputMessage="1" showErrorMessage="1" error="Please enter a valid number" prompt="Inscrire un nombre" sqref="H2:H101" xr:uid="{C7D49C64-1E02-45FE-82AE-B57C8D72E670}"/>
  </dataValidations>
  <pageMargins left="0.7" right="0.7" top="0.75" bottom="0.75" header="0.3" footer="0.3"/>
  <headerFooter>
    <oddHeader>&amp;R&amp;"Calibri"&amp;10&amp;K000000 Protected B - External / Protégé B - Externe&amp;1#_x000D_</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Choisir parmi les options du menu déroulant" xr:uid="{14F7355A-31AC-435F-997E-F0173FC702E1}">
          <x14:formula1>
            <xm:f>Intrants!$A$15:$A$16</xm:f>
          </x14:formula1>
          <xm:sqref>A2:A101</xm:sqref>
        </x14:dataValidation>
        <x14:dataValidation type="list" allowBlank="1" showInputMessage="1" showErrorMessage="1" prompt="Choisir parmi les options du menu déroulant" xr:uid="{91FE45A5-B0EE-404A-B1B3-9D4064AF82F5}">
          <x14:formula1>
            <xm:f>Intrants!$A$3:$A$5</xm:f>
          </x14:formula1>
          <xm:sqref>C2:C101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19E83-70F7-4FA9-9152-C2D2D03E77E2}">
  <dimension ref="A1:J25"/>
  <sheetViews>
    <sheetView workbookViewId="0"/>
  </sheetViews>
  <sheetFormatPr defaultColWidth="0" defaultRowHeight="15" zeroHeight="1" x14ac:dyDescent="0.25"/>
  <cols>
    <col min="1" max="1" width="4.5703125" style="229" customWidth="1"/>
    <col min="2" max="2" width="82.5703125" style="229" customWidth="1"/>
    <col min="3" max="3" width="60.140625" style="229" customWidth="1"/>
    <col min="4" max="4" width="33.140625" style="229" customWidth="1"/>
    <col min="5" max="5" width="18.5703125" style="229" customWidth="1"/>
    <col min="6" max="10" width="0" style="229" hidden="1" customWidth="1"/>
    <col min="11" max="16384" width="9.140625" style="229" hidden="1"/>
  </cols>
  <sheetData>
    <row r="1" spans="1:9" x14ac:dyDescent="0.25">
      <c r="A1" s="227" t="s">
        <v>151</v>
      </c>
      <c r="B1" s="227" t="s">
        <v>119</v>
      </c>
      <c r="C1" s="227" t="s">
        <v>120</v>
      </c>
      <c r="D1" s="228" t="s">
        <v>91</v>
      </c>
      <c r="E1" s="227" t="s">
        <v>217</v>
      </c>
    </row>
    <row r="2" spans="1:9" ht="45" x14ac:dyDescent="0.25">
      <c r="A2" s="230" t="s">
        <v>13</v>
      </c>
      <c r="B2" s="231" t="s">
        <v>218</v>
      </c>
      <c r="C2" s="232" t="s">
        <v>220</v>
      </c>
      <c r="D2" s="233" t="s">
        <v>222</v>
      </c>
      <c r="E2" s="225"/>
    </row>
    <row r="3" spans="1:9" ht="33.75" customHeight="1" x14ac:dyDescent="0.25">
      <c r="A3" s="230" t="s">
        <v>52</v>
      </c>
      <c r="B3" s="231" t="s">
        <v>218</v>
      </c>
      <c r="C3" s="117" t="s">
        <v>221</v>
      </c>
      <c r="D3" s="233" t="s">
        <v>222</v>
      </c>
      <c r="E3" s="225"/>
    </row>
    <row r="4" spans="1:9" x14ac:dyDescent="0.25"/>
    <row r="5" spans="1:9" ht="20.100000000000001" customHeight="1" x14ac:dyDescent="0.25">
      <c r="A5" s="234" t="s">
        <v>14</v>
      </c>
      <c r="B5" s="235" t="s">
        <v>219</v>
      </c>
      <c r="C5" s="236"/>
      <c r="D5" s="236"/>
    </row>
    <row r="6" spans="1:9" ht="175.5" customHeight="1" x14ac:dyDescent="0.25">
      <c r="B6" s="226"/>
      <c r="C6" s="237"/>
      <c r="D6" s="237"/>
      <c r="E6" s="237"/>
      <c r="F6" s="237"/>
      <c r="G6" s="237"/>
      <c r="H6" s="237"/>
      <c r="I6" s="237"/>
    </row>
    <row r="7" spans="1:9" ht="20.100000000000001" hidden="1" customHeight="1" x14ac:dyDescent="0.25">
      <c r="B7" s="237"/>
      <c r="C7" s="237"/>
      <c r="D7" s="237"/>
      <c r="E7" s="237"/>
      <c r="F7" s="237"/>
      <c r="G7" s="237"/>
      <c r="H7" s="237"/>
      <c r="I7" s="237"/>
    </row>
    <row r="8" spans="1:9" ht="20.100000000000001" hidden="1" customHeight="1" x14ac:dyDescent="0.25">
      <c r="B8" s="238"/>
      <c r="C8" s="239"/>
      <c r="D8" s="239"/>
      <c r="E8" s="237"/>
      <c r="F8" s="237"/>
      <c r="G8" s="237"/>
      <c r="H8" s="237"/>
      <c r="I8" s="237"/>
    </row>
    <row r="9" spans="1:9" ht="20.100000000000001" hidden="1" customHeight="1" x14ac:dyDescent="0.25">
      <c r="B9" s="238"/>
      <c r="C9" s="239"/>
      <c r="D9" s="239"/>
      <c r="E9" s="237"/>
      <c r="F9" s="237"/>
      <c r="G9" s="237"/>
      <c r="H9" s="237"/>
      <c r="I9" s="237"/>
    </row>
    <row r="10" spans="1:9" ht="20.100000000000001" hidden="1" customHeight="1" x14ac:dyDescent="0.25">
      <c r="B10" s="238"/>
      <c r="C10" s="239"/>
      <c r="D10" s="239"/>
      <c r="E10" s="237"/>
      <c r="F10" s="237"/>
      <c r="G10" s="237"/>
      <c r="H10" s="237"/>
      <c r="I10" s="237"/>
    </row>
    <row r="11" spans="1:9" ht="20.100000000000001" hidden="1" customHeight="1" x14ac:dyDescent="0.25">
      <c r="B11" s="240"/>
      <c r="C11" s="241"/>
      <c r="D11" s="241"/>
      <c r="E11" s="241"/>
      <c r="F11" s="241"/>
      <c r="G11" s="241"/>
      <c r="H11" s="237"/>
      <c r="I11" s="237"/>
    </row>
    <row r="12" spans="1:9" ht="20.100000000000001" hidden="1" customHeight="1" x14ac:dyDescent="0.25">
      <c r="B12" s="240"/>
      <c r="C12" s="241"/>
      <c r="D12" s="241"/>
      <c r="E12" s="241"/>
      <c r="F12" s="241"/>
      <c r="G12" s="241"/>
      <c r="H12" s="241"/>
      <c r="I12" s="241"/>
    </row>
    <row r="13" spans="1:9" ht="20.100000000000001" hidden="1" customHeight="1" x14ac:dyDescent="0.25">
      <c r="B13" s="237"/>
      <c r="C13" s="237"/>
      <c r="D13" s="237"/>
    </row>
    <row r="14" spans="1:9" ht="20.100000000000001" hidden="1" customHeight="1" x14ac:dyDescent="0.25">
      <c r="B14" s="237"/>
      <c r="C14" s="237"/>
      <c r="D14" s="237"/>
      <c r="E14" s="237"/>
      <c r="F14" s="237"/>
      <c r="G14" s="237"/>
      <c r="H14" s="237"/>
      <c r="I14" s="237"/>
    </row>
    <row r="15" spans="1:9" ht="20.100000000000001" hidden="1" customHeight="1" x14ac:dyDescent="0.25">
      <c r="B15" s="259"/>
      <c r="C15" s="259"/>
      <c r="D15" s="259"/>
    </row>
    <row r="16" spans="1:9" ht="20.100000000000001" hidden="1" customHeight="1" x14ac:dyDescent="0.25">
      <c r="B16" s="259"/>
      <c r="C16" s="259"/>
      <c r="D16" s="259"/>
    </row>
    <row r="17" spans="2:4" ht="20.100000000000001" hidden="1" customHeight="1" x14ac:dyDescent="0.25">
      <c r="B17" s="259"/>
      <c r="C17" s="259"/>
      <c r="D17" s="259"/>
    </row>
    <row r="18" spans="2:4" ht="20.100000000000001" hidden="1" customHeight="1" x14ac:dyDescent="0.25">
      <c r="B18" s="259"/>
      <c r="C18" s="259"/>
      <c r="D18" s="259"/>
    </row>
    <row r="19" spans="2:4" ht="20.100000000000001" hidden="1" customHeight="1" x14ac:dyDescent="0.25">
      <c r="B19" s="259"/>
      <c r="C19" s="259"/>
      <c r="D19" s="259"/>
    </row>
    <row r="20" spans="2:4" ht="20.100000000000001" hidden="1" customHeight="1" x14ac:dyDescent="0.25">
      <c r="B20" s="259"/>
      <c r="C20" s="259"/>
      <c r="D20" s="259"/>
    </row>
    <row r="21" spans="2:4" ht="20.100000000000001" hidden="1" customHeight="1" x14ac:dyDescent="0.25">
      <c r="B21" s="259"/>
      <c r="C21" s="259"/>
      <c r="D21" s="259"/>
    </row>
    <row r="22" spans="2:4" ht="20.100000000000001" hidden="1" customHeight="1" x14ac:dyDescent="0.25">
      <c r="B22" s="259"/>
      <c r="C22" s="259"/>
      <c r="D22" s="259"/>
    </row>
    <row r="23" spans="2:4" ht="20.100000000000001" hidden="1" customHeight="1" x14ac:dyDescent="0.25">
      <c r="B23" s="259"/>
      <c r="C23" s="259"/>
      <c r="D23" s="259"/>
    </row>
    <row r="24" spans="2:4" ht="20.100000000000001" hidden="1" customHeight="1" x14ac:dyDescent="0.25">
      <c r="B24" s="259"/>
      <c r="C24" s="259"/>
      <c r="D24" s="259"/>
    </row>
    <row r="25" spans="2:4" ht="20.100000000000001" hidden="1" customHeight="1" x14ac:dyDescent="0.25">
      <c r="B25" s="259"/>
      <c r="C25" s="259"/>
      <c r="D25" s="259"/>
    </row>
  </sheetData>
  <sheetProtection algorithmName="SHA-512" hashValue="o6WGbKFB7sd32pHdTf8klrf1XnDwa0/4jwKHpwsah/0Evo3MjIcpe9f/4IqalROQgvesPh+yZ9yLT1zZNsvcPg==" saltValue="1yjBqJiDaSVtNsU5ivqJ/Q==" spinCount="100000" sheet="1" objects="1" scenarios="1" formatCells="0" formatColumns="0" formatRows="0"/>
  <mergeCells count="11">
    <mergeCell ref="B25:D25"/>
    <mergeCell ref="B15:D15"/>
    <mergeCell ref="B16:D16"/>
    <mergeCell ref="B17:D17"/>
    <mergeCell ref="B18:D18"/>
    <mergeCell ref="B19:D19"/>
    <mergeCell ref="B20:D20"/>
    <mergeCell ref="B21:D21"/>
    <mergeCell ref="B22:D22"/>
    <mergeCell ref="B23:D23"/>
    <mergeCell ref="B24:D24"/>
  </mergeCells>
  <pageMargins left="0.7" right="0.7" top="0.75" bottom="0.75" header="0.3" footer="0.3"/>
  <headerFooter>
    <oddHeader>&amp;R&amp;"Calibri"&amp;10&amp;K000000 Protected B - External / Protégé B - Externe&amp;1#_x000D_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827A0-5677-4BCF-91E8-FD091C4343D5}">
  <dimension ref="A1:H78"/>
  <sheetViews>
    <sheetView workbookViewId="0">
      <selection sqref="A1:B1"/>
    </sheetView>
  </sheetViews>
  <sheetFormatPr defaultColWidth="0" defaultRowHeight="15" zeroHeight="1" x14ac:dyDescent="0.25"/>
  <cols>
    <col min="1" max="1" width="17.140625" style="229" customWidth="1"/>
    <col min="2" max="2" width="16.140625" style="229" customWidth="1"/>
    <col min="3" max="3" width="5.42578125" style="229" customWidth="1"/>
    <col min="4" max="4" width="15.140625" style="229" customWidth="1"/>
    <col min="5" max="5" width="14" style="229" customWidth="1"/>
    <col min="6" max="6" width="9.140625" style="229" customWidth="1"/>
    <col min="7" max="7" width="14.85546875" style="229" customWidth="1"/>
    <col min="8" max="8" width="12.85546875" style="229" customWidth="1"/>
    <col min="9" max="16384" width="9.140625" style="229" hidden="1"/>
  </cols>
  <sheetData>
    <row r="1" spans="1:8" ht="20.100000000000001" customHeight="1" x14ac:dyDescent="0.25">
      <c r="A1" s="260" t="s">
        <v>54</v>
      </c>
      <c r="B1" s="261"/>
      <c r="C1" s="242"/>
      <c r="D1" s="260" t="s">
        <v>55</v>
      </c>
      <c r="E1" s="261"/>
      <c r="G1" s="260" t="s">
        <v>56</v>
      </c>
      <c r="H1" s="261"/>
    </row>
    <row r="2" spans="1:8" ht="20.100000000000001" customHeight="1" x14ac:dyDescent="0.25">
      <c r="A2" s="243" t="s">
        <v>223</v>
      </c>
      <c r="B2" s="243" t="s">
        <v>224</v>
      </c>
      <c r="D2" s="243" t="s">
        <v>223</v>
      </c>
      <c r="E2" s="243" t="s">
        <v>224</v>
      </c>
      <c r="G2" s="243" t="s">
        <v>223</v>
      </c>
      <c r="H2" s="243" t="s">
        <v>224</v>
      </c>
    </row>
    <row r="3" spans="1:8" ht="20.100000000000001" customHeight="1" x14ac:dyDescent="0.25">
      <c r="A3" s="244">
        <v>0.2</v>
      </c>
      <c r="B3" s="245" t="s">
        <v>57</v>
      </c>
      <c r="D3" s="244">
        <v>0.2</v>
      </c>
      <c r="E3" s="245" t="s">
        <v>57</v>
      </c>
      <c r="G3" s="244">
        <v>0.2</v>
      </c>
      <c r="H3" s="245" t="s">
        <v>58</v>
      </c>
    </row>
    <row r="4" spans="1:8" ht="20.100000000000001" customHeight="1" x14ac:dyDescent="0.25">
      <c r="A4" s="244">
        <v>0.2</v>
      </c>
      <c r="B4" s="245" t="s">
        <v>59</v>
      </c>
      <c r="D4" s="244">
        <v>0.2</v>
      </c>
      <c r="E4" s="245" t="s">
        <v>227</v>
      </c>
      <c r="G4" s="244">
        <v>0.2</v>
      </c>
      <c r="H4" s="245" t="s">
        <v>60</v>
      </c>
    </row>
    <row r="5" spans="1:8" ht="20.100000000000001" customHeight="1" x14ac:dyDescent="0.25">
      <c r="A5" s="244">
        <v>0.2</v>
      </c>
      <c r="B5" s="245" t="s">
        <v>61</v>
      </c>
      <c r="D5" s="244">
        <v>0.2</v>
      </c>
      <c r="E5" s="245" t="s">
        <v>61</v>
      </c>
      <c r="G5" s="244">
        <v>0.2</v>
      </c>
      <c r="H5" s="245" t="s">
        <v>62</v>
      </c>
    </row>
    <row r="6" spans="1:8" ht="20.100000000000001" customHeight="1" x14ac:dyDescent="0.25">
      <c r="A6" s="244">
        <v>0.2</v>
      </c>
      <c r="B6" s="245" t="s">
        <v>63</v>
      </c>
      <c r="D6" s="244">
        <v>0.2</v>
      </c>
      <c r="E6" s="245" t="s">
        <v>228</v>
      </c>
      <c r="G6" s="244">
        <v>0.2</v>
      </c>
      <c r="H6" s="245" t="s">
        <v>64</v>
      </c>
    </row>
    <row r="7" spans="1:8" ht="20.100000000000001" customHeight="1" x14ac:dyDescent="0.25">
      <c r="A7" s="244">
        <v>0.3</v>
      </c>
      <c r="B7" s="245" t="s">
        <v>65</v>
      </c>
      <c r="D7" s="244">
        <v>0.3</v>
      </c>
      <c r="E7" s="245" t="s">
        <v>229</v>
      </c>
      <c r="G7" s="244">
        <v>0.3</v>
      </c>
      <c r="H7" s="245" t="s">
        <v>13</v>
      </c>
    </row>
    <row r="8" spans="1:8" ht="20.100000000000001" customHeight="1" x14ac:dyDescent="0.25">
      <c r="A8" s="244">
        <v>0.3</v>
      </c>
      <c r="B8" s="245" t="s">
        <v>12</v>
      </c>
      <c r="D8" s="244">
        <v>0.3</v>
      </c>
      <c r="E8" s="245" t="s">
        <v>12</v>
      </c>
      <c r="G8" s="244">
        <v>0.3</v>
      </c>
      <c r="H8" s="245" t="s">
        <v>52</v>
      </c>
    </row>
    <row r="9" spans="1:8" ht="20.100000000000001" customHeight="1" x14ac:dyDescent="0.25">
      <c r="A9" s="244">
        <v>0.3</v>
      </c>
      <c r="B9" s="245" t="s">
        <v>66</v>
      </c>
      <c r="D9" s="244">
        <v>0.3</v>
      </c>
      <c r="E9" s="245" t="s">
        <v>230</v>
      </c>
      <c r="G9" s="244">
        <v>0.3</v>
      </c>
      <c r="H9" s="245" t="s">
        <v>53</v>
      </c>
    </row>
    <row r="10" spans="1:8" ht="20.100000000000001" customHeight="1" x14ac:dyDescent="0.25">
      <c r="A10" s="244">
        <v>0.5</v>
      </c>
      <c r="B10" s="245" t="s">
        <v>67</v>
      </c>
      <c r="D10" s="244">
        <v>0.5</v>
      </c>
      <c r="E10" s="245" t="s">
        <v>231</v>
      </c>
      <c r="G10" s="244">
        <v>0.5</v>
      </c>
      <c r="H10" s="245" t="s">
        <v>68</v>
      </c>
    </row>
    <row r="11" spans="1:8" ht="20.100000000000001" customHeight="1" x14ac:dyDescent="0.25">
      <c r="A11" s="244">
        <v>0.5</v>
      </c>
      <c r="B11" s="245" t="s">
        <v>69</v>
      </c>
      <c r="D11" s="244">
        <v>0.5</v>
      </c>
      <c r="E11" s="245" t="s">
        <v>69</v>
      </c>
      <c r="G11" s="244">
        <v>0.5</v>
      </c>
      <c r="H11" s="245" t="s">
        <v>70</v>
      </c>
    </row>
    <row r="12" spans="1:8" ht="20.100000000000001" customHeight="1" x14ac:dyDescent="0.25">
      <c r="A12" s="244">
        <v>0.5</v>
      </c>
      <c r="B12" s="245" t="s">
        <v>71</v>
      </c>
      <c r="D12" s="244">
        <v>0.5</v>
      </c>
      <c r="E12" s="245" t="s">
        <v>232</v>
      </c>
      <c r="G12" s="244">
        <v>0.5</v>
      </c>
      <c r="H12" s="245" t="s">
        <v>72</v>
      </c>
    </row>
    <row r="13" spans="1:8" ht="20.100000000000001" customHeight="1" x14ac:dyDescent="0.25">
      <c r="A13" s="244">
        <v>1</v>
      </c>
      <c r="B13" s="245" t="s">
        <v>73</v>
      </c>
      <c r="D13" s="244">
        <v>1</v>
      </c>
      <c r="E13" s="245" t="s">
        <v>233</v>
      </c>
      <c r="G13" s="244">
        <v>1</v>
      </c>
      <c r="H13" s="245" t="s">
        <v>74</v>
      </c>
    </row>
    <row r="14" spans="1:8" ht="20.100000000000001" customHeight="1" x14ac:dyDescent="0.25">
      <c r="A14" s="244">
        <v>1</v>
      </c>
      <c r="B14" s="245" t="s">
        <v>75</v>
      </c>
      <c r="D14" s="244">
        <v>1</v>
      </c>
      <c r="E14" s="245" t="s">
        <v>75</v>
      </c>
      <c r="G14" s="244">
        <v>1</v>
      </c>
      <c r="H14" s="245" t="s">
        <v>76</v>
      </c>
    </row>
    <row r="15" spans="1:8" ht="20.100000000000001" customHeight="1" x14ac:dyDescent="0.25">
      <c r="A15" s="244">
        <v>1</v>
      </c>
      <c r="B15" s="245" t="s">
        <v>77</v>
      </c>
      <c r="D15" s="244">
        <v>1</v>
      </c>
      <c r="E15" s="245" t="s">
        <v>234</v>
      </c>
      <c r="G15" s="244">
        <v>1</v>
      </c>
      <c r="H15" s="245" t="s">
        <v>78</v>
      </c>
    </row>
    <row r="16" spans="1:8" ht="20.100000000000001" customHeight="1" x14ac:dyDescent="0.25">
      <c r="A16" s="244">
        <v>1</v>
      </c>
      <c r="B16" s="245" t="s">
        <v>79</v>
      </c>
      <c r="D16" s="244">
        <v>1</v>
      </c>
      <c r="E16" s="245" t="s">
        <v>235</v>
      </c>
      <c r="G16" s="244">
        <v>1</v>
      </c>
      <c r="H16" s="245" t="s">
        <v>15</v>
      </c>
    </row>
    <row r="17" spans="1:8" ht="20.100000000000001" customHeight="1" x14ac:dyDescent="0.25">
      <c r="A17" s="244">
        <v>1</v>
      </c>
      <c r="B17" s="245" t="s">
        <v>14</v>
      </c>
      <c r="D17" s="244">
        <v>1</v>
      </c>
      <c r="E17" s="245" t="s">
        <v>14</v>
      </c>
      <c r="G17" s="244">
        <v>1</v>
      </c>
      <c r="H17" s="245" t="s">
        <v>41</v>
      </c>
    </row>
    <row r="18" spans="1:8" ht="20.100000000000001" customHeight="1" x14ac:dyDescent="0.25">
      <c r="A18" s="244">
        <v>1</v>
      </c>
      <c r="B18" s="245" t="s">
        <v>80</v>
      </c>
      <c r="D18" s="244">
        <v>1</v>
      </c>
      <c r="E18" s="245" t="s">
        <v>236</v>
      </c>
      <c r="G18" s="244">
        <v>1</v>
      </c>
      <c r="H18" s="245" t="s">
        <v>42</v>
      </c>
    </row>
    <row r="19" spans="1:8" ht="20.100000000000001" customHeight="1" x14ac:dyDescent="0.25">
      <c r="A19" s="244">
        <v>1.5</v>
      </c>
      <c r="B19" s="245" t="s">
        <v>225</v>
      </c>
      <c r="D19" s="244">
        <v>1.5</v>
      </c>
      <c r="E19" s="245" t="s">
        <v>237</v>
      </c>
      <c r="G19" s="244">
        <v>1.5</v>
      </c>
      <c r="H19" s="245" t="s">
        <v>238</v>
      </c>
    </row>
    <row r="20" spans="1:8" ht="20.100000000000001" customHeight="1" x14ac:dyDescent="0.25">
      <c r="A20" s="244">
        <v>1</v>
      </c>
      <c r="B20" s="245" t="s">
        <v>226</v>
      </c>
      <c r="D20" s="244">
        <v>1</v>
      </c>
      <c r="E20" s="245" t="s">
        <v>226</v>
      </c>
      <c r="G20" s="244">
        <v>1</v>
      </c>
      <c r="H20" s="245" t="s">
        <v>226</v>
      </c>
    </row>
    <row r="26" spans="1:8" ht="20.100000000000001" hidden="1" customHeight="1" x14ac:dyDescent="0.25">
      <c r="A26" s="246"/>
      <c r="B26" s="246"/>
    </row>
    <row r="27" spans="1:8" ht="20.100000000000001" hidden="1" customHeight="1" x14ac:dyDescent="0.25">
      <c r="A27" s="246"/>
      <c r="B27" s="247"/>
    </row>
    <row r="28" spans="1:8" ht="20.100000000000001" hidden="1" customHeight="1" x14ac:dyDescent="0.25">
      <c r="A28" s="246"/>
      <c r="B28" s="247"/>
    </row>
    <row r="29" spans="1:8" ht="20.100000000000001" hidden="1" customHeight="1" x14ac:dyDescent="0.25">
      <c r="A29" s="246"/>
      <c r="B29" s="247"/>
    </row>
    <row r="30" spans="1:8" ht="20.100000000000001" hidden="1" customHeight="1" x14ac:dyDescent="0.25">
      <c r="A30" s="246"/>
      <c r="B30" s="247"/>
    </row>
    <row r="31" spans="1:8" ht="20.100000000000001" hidden="1" customHeight="1" x14ac:dyDescent="0.25">
      <c r="A31" s="246"/>
      <c r="B31" s="247"/>
    </row>
    <row r="32" spans="1:8" ht="20.100000000000001" hidden="1" customHeight="1" x14ac:dyDescent="0.25">
      <c r="A32" s="246"/>
      <c r="B32" s="247"/>
    </row>
    <row r="33" spans="1:2" ht="20.100000000000001" hidden="1" customHeight="1" x14ac:dyDescent="0.25">
      <c r="A33" s="246"/>
      <c r="B33" s="247"/>
    </row>
    <row r="34" spans="1:2" ht="20.100000000000001" hidden="1" customHeight="1" x14ac:dyDescent="0.25">
      <c r="A34" s="246"/>
      <c r="B34" s="247"/>
    </row>
    <row r="35" spans="1:2" ht="20.100000000000001" hidden="1" customHeight="1" x14ac:dyDescent="0.25">
      <c r="A35" s="246"/>
      <c r="B35" s="247"/>
    </row>
    <row r="36" spans="1:2" ht="20.100000000000001" hidden="1" customHeight="1" x14ac:dyDescent="0.25">
      <c r="A36" s="246"/>
      <c r="B36" s="247"/>
    </row>
    <row r="37" spans="1:2" ht="20.100000000000001" hidden="1" customHeight="1" x14ac:dyDescent="0.25">
      <c r="A37" s="246"/>
      <c r="B37" s="247"/>
    </row>
    <row r="38" spans="1:2" ht="20.100000000000001" hidden="1" customHeight="1" x14ac:dyDescent="0.25">
      <c r="A38" s="246"/>
      <c r="B38" s="247"/>
    </row>
    <row r="39" spans="1:2" ht="20.100000000000001" hidden="1" customHeight="1" x14ac:dyDescent="0.25">
      <c r="A39" s="246"/>
      <c r="B39" s="247"/>
    </row>
    <row r="40" spans="1:2" ht="20.100000000000001" hidden="1" customHeight="1" x14ac:dyDescent="0.25">
      <c r="A40" s="246"/>
      <c r="B40" s="247"/>
    </row>
    <row r="41" spans="1:2" ht="20.100000000000001" hidden="1" customHeight="1" x14ac:dyDescent="0.25">
      <c r="A41" s="246"/>
      <c r="B41" s="247"/>
    </row>
    <row r="42" spans="1:2" ht="20.100000000000001" hidden="1" customHeight="1" x14ac:dyDescent="0.25">
      <c r="A42" s="246"/>
      <c r="B42" s="247"/>
    </row>
    <row r="43" spans="1:2" ht="20.100000000000001" hidden="1" customHeight="1" x14ac:dyDescent="0.25">
      <c r="A43" s="246"/>
      <c r="B43" s="247"/>
    </row>
    <row r="44" spans="1:2" ht="20.100000000000001" hidden="1" customHeight="1" x14ac:dyDescent="0.25">
      <c r="A44" s="246"/>
      <c r="B44" s="247"/>
    </row>
    <row r="45" spans="1:2" ht="20.100000000000001" hidden="1" customHeight="1" x14ac:dyDescent="0.25">
      <c r="A45" s="246"/>
      <c r="B45" s="247"/>
    </row>
    <row r="46" spans="1:2" ht="20.100000000000001" hidden="1" customHeight="1" x14ac:dyDescent="0.25">
      <c r="A46" s="246"/>
      <c r="B46" s="247"/>
    </row>
    <row r="47" spans="1:2" ht="20.100000000000001" hidden="1" customHeight="1" x14ac:dyDescent="0.25">
      <c r="A47" s="246"/>
      <c r="B47" s="247"/>
    </row>
    <row r="48" spans="1:2" ht="20.100000000000001" hidden="1" customHeight="1" x14ac:dyDescent="0.25">
      <c r="A48" s="246"/>
      <c r="B48" s="247"/>
    </row>
    <row r="49" spans="1:2" ht="20.100000000000001" hidden="1" customHeight="1" x14ac:dyDescent="0.25">
      <c r="A49" s="246"/>
      <c r="B49" s="247"/>
    </row>
    <row r="50" spans="1:2" ht="20.100000000000001" hidden="1" customHeight="1" x14ac:dyDescent="0.25">
      <c r="A50" s="246"/>
      <c r="B50" s="247"/>
    </row>
    <row r="51" spans="1:2" ht="20.100000000000001" hidden="1" customHeight="1" x14ac:dyDescent="0.25">
      <c r="A51" s="246"/>
      <c r="B51" s="247"/>
    </row>
    <row r="52" spans="1:2" ht="20.100000000000001" hidden="1" customHeight="1" x14ac:dyDescent="0.25">
      <c r="A52" s="246"/>
      <c r="B52" s="247"/>
    </row>
    <row r="53" spans="1:2" ht="20.100000000000001" hidden="1" customHeight="1" x14ac:dyDescent="0.25">
      <c r="A53" s="246"/>
      <c r="B53" s="247"/>
    </row>
    <row r="54" spans="1:2" ht="20.100000000000001" hidden="1" customHeight="1" x14ac:dyDescent="0.25">
      <c r="A54" s="246"/>
      <c r="B54" s="247"/>
    </row>
    <row r="55" spans="1:2" ht="20.100000000000001" hidden="1" customHeight="1" x14ac:dyDescent="0.25">
      <c r="A55" s="246"/>
      <c r="B55" s="247"/>
    </row>
    <row r="56" spans="1:2" ht="20.100000000000001" hidden="1" customHeight="1" x14ac:dyDescent="0.25">
      <c r="A56" s="246"/>
      <c r="B56" s="247"/>
    </row>
    <row r="57" spans="1:2" ht="20.100000000000001" hidden="1" customHeight="1" x14ac:dyDescent="0.25">
      <c r="A57" s="246"/>
      <c r="B57" s="247"/>
    </row>
    <row r="58" spans="1:2" ht="20.100000000000001" hidden="1" customHeight="1" x14ac:dyDescent="0.25">
      <c r="A58" s="246"/>
      <c r="B58" s="247"/>
    </row>
    <row r="59" spans="1:2" ht="20.100000000000001" hidden="1" customHeight="1" x14ac:dyDescent="0.25">
      <c r="A59" s="246"/>
      <c r="B59" s="247"/>
    </row>
    <row r="60" spans="1:2" ht="20.100000000000001" hidden="1" customHeight="1" x14ac:dyDescent="0.25">
      <c r="A60" s="246"/>
      <c r="B60" s="247"/>
    </row>
    <row r="61" spans="1:2" ht="20.100000000000001" hidden="1" customHeight="1" x14ac:dyDescent="0.25">
      <c r="A61" s="246"/>
      <c r="B61" s="247"/>
    </row>
    <row r="62" spans="1:2" ht="20.100000000000001" hidden="1" customHeight="1" x14ac:dyDescent="0.25">
      <c r="A62" s="246"/>
      <c r="B62" s="247"/>
    </row>
    <row r="63" spans="1:2" ht="20.100000000000001" hidden="1" customHeight="1" x14ac:dyDescent="0.25">
      <c r="A63" s="246"/>
      <c r="B63" s="247"/>
    </row>
    <row r="64" spans="1:2" ht="20.100000000000001" hidden="1" customHeight="1" x14ac:dyDescent="0.25">
      <c r="A64" s="246"/>
      <c r="B64" s="247"/>
    </row>
    <row r="65" spans="1:2" ht="20.100000000000001" hidden="1" customHeight="1" x14ac:dyDescent="0.25">
      <c r="A65" s="246"/>
      <c r="B65" s="247"/>
    </row>
    <row r="66" spans="1:2" ht="20.100000000000001" hidden="1" customHeight="1" x14ac:dyDescent="0.25">
      <c r="A66" s="246"/>
      <c r="B66" s="247"/>
    </row>
    <row r="67" spans="1:2" ht="20.100000000000001" hidden="1" customHeight="1" x14ac:dyDescent="0.25">
      <c r="A67" s="246"/>
      <c r="B67" s="247"/>
    </row>
    <row r="68" spans="1:2" ht="20.100000000000001" hidden="1" customHeight="1" x14ac:dyDescent="0.25">
      <c r="A68" s="246"/>
      <c r="B68" s="247"/>
    </row>
    <row r="69" spans="1:2" ht="20.100000000000001" hidden="1" customHeight="1" x14ac:dyDescent="0.25">
      <c r="A69" s="246"/>
      <c r="B69" s="247"/>
    </row>
    <row r="70" spans="1:2" ht="20.100000000000001" hidden="1" customHeight="1" x14ac:dyDescent="0.25">
      <c r="A70" s="246"/>
      <c r="B70" s="247"/>
    </row>
    <row r="71" spans="1:2" ht="20.100000000000001" hidden="1" customHeight="1" x14ac:dyDescent="0.25">
      <c r="A71" s="246"/>
      <c r="B71" s="247"/>
    </row>
    <row r="72" spans="1:2" ht="20.100000000000001" hidden="1" customHeight="1" x14ac:dyDescent="0.25">
      <c r="A72" s="246"/>
      <c r="B72" s="247"/>
    </row>
    <row r="73" spans="1:2" ht="20.100000000000001" hidden="1" customHeight="1" x14ac:dyDescent="0.25">
      <c r="A73" s="246"/>
      <c r="B73" s="247"/>
    </row>
    <row r="74" spans="1:2" ht="20.100000000000001" hidden="1" customHeight="1" x14ac:dyDescent="0.25">
      <c r="A74" s="246"/>
      <c r="B74" s="247"/>
    </row>
    <row r="75" spans="1:2" ht="20.100000000000001" hidden="1" customHeight="1" x14ac:dyDescent="0.25">
      <c r="A75" s="246"/>
      <c r="B75" s="247"/>
    </row>
    <row r="76" spans="1:2" ht="20.100000000000001" hidden="1" customHeight="1" x14ac:dyDescent="0.25">
      <c r="A76" s="246"/>
      <c r="B76" s="247"/>
    </row>
    <row r="77" spans="1:2" ht="20.100000000000001" hidden="1" customHeight="1" x14ac:dyDescent="0.25">
      <c r="A77" s="246"/>
      <c r="B77" s="247"/>
    </row>
    <row r="78" spans="1:2" ht="20.100000000000001" hidden="1" customHeight="1" x14ac:dyDescent="0.25">
      <c r="A78" s="246"/>
      <c r="B78" s="247"/>
    </row>
  </sheetData>
  <sheetProtection algorithmName="SHA-512" hashValue="ZLIPeAUWiCsntV4qS+pi5vIIeoqJ//ExjGPu82P9rrLM+ehsnI4DB5rYc0mVbBSFS4Bpmjd7jTQIiDHrMI3Ljg==" saltValue="6NhKU9PgK33FVY0R2v9u4A==" spinCount="100000" sheet="1" objects="1" scenarios="1" formatCells="0" formatColumns="0" formatRows="0"/>
  <mergeCells count="3">
    <mergeCell ref="A1:B1"/>
    <mergeCell ref="D1:E1"/>
    <mergeCell ref="G1:H1"/>
  </mergeCells>
  <pageMargins left="0.7" right="0.7" top="0.75" bottom="0.75" header="0.3" footer="0.3"/>
  <headerFooter>
    <oddHeader>&amp;R&amp;"Calibri"&amp;10&amp;K000000 Protected B - External / Protégé B - Externe&amp;1#_x000D_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8D7F0-E666-4B87-B02F-5A50AE6895F9}">
  <dimension ref="A1:A2"/>
  <sheetViews>
    <sheetView workbookViewId="0">
      <selection activeCell="A2" sqref="A2"/>
    </sheetView>
  </sheetViews>
  <sheetFormatPr defaultColWidth="0" defaultRowHeight="15" zeroHeight="1" x14ac:dyDescent="0.25"/>
  <cols>
    <col min="1" max="1" width="133.140625" style="27" customWidth="1"/>
    <col min="2" max="16384" width="9.140625" style="27" hidden="1"/>
  </cols>
  <sheetData>
    <row r="1" spans="1:1" x14ac:dyDescent="0.25">
      <c r="A1" s="249" t="s">
        <v>239</v>
      </c>
    </row>
    <row r="2" spans="1:1" ht="363" customHeight="1" x14ac:dyDescent="0.25">
      <c r="A2" s="248"/>
    </row>
  </sheetData>
  <sheetProtection algorithmName="SHA-512" hashValue="GpmhS4hB1MD4H8FAPKdQ0XyWO6nUx8uyiZRnQvc9AgshEjPZVRpuPp3UcRCr67ihPskjuSAbJoG6r/U8cnARPA==" saltValue="alyY1dl/tDjbOuJhp3v8KA==" spinCount="100000" sheet="1" objects="1" scenarios="1" formatCells="0" formatColumns="0" formatRows="0"/>
  <pageMargins left="0.7" right="0.7" top="0.75" bottom="0.75" header="0.3" footer="0.3"/>
  <headerFooter>
    <oddHeader>&amp;R&amp;"Calibri"&amp;10&amp;K000000 Protected B - External / Protégé B - Externe&amp;1#_x000D_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E0455-1839-4BC4-B6EC-63C5D431456F}">
  <dimension ref="A1:O54"/>
  <sheetViews>
    <sheetView workbookViewId="0"/>
  </sheetViews>
  <sheetFormatPr defaultRowHeight="15" x14ac:dyDescent="0.25"/>
  <cols>
    <col min="1" max="1" width="36.42578125" style="229" customWidth="1"/>
    <col min="2" max="2" width="14.5703125" style="229" customWidth="1"/>
    <col min="3" max="3" width="5.5703125" style="229" customWidth="1"/>
    <col min="4" max="4" width="15" style="229" bestFit="1" customWidth="1"/>
    <col min="5" max="11" width="15.85546875" style="229" bestFit="1" customWidth="1"/>
    <col min="12" max="12" width="15.85546875" style="229" customWidth="1"/>
    <col min="13" max="15" width="14.5703125" style="229" customWidth="1"/>
    <col min="16" max="16384" width="9.140625" style="229"/>
  </cols>
  <sheetData>
    <row r="1" spans="1:15" ht="30" customHeight="1" x14ac:dyDescent="0.25">
      <c r="A1" s="250" t="s">
        <v>212</v>
      </c>
      <c r="B1" s="251" t="s">
        <v>249</v>
      </c>
      <c r="C1" s="252"/>
      <c r="D1" s="251" t="s">
        <v>240</v>
      </c>
      <c r="E1" s="246" t="s">
        <v>81</v>
      </c>
      <c r="F1" s="246" t="s">
        <v>82</v>
      </c>
      <c r="G1" s="246" t="s">
        <v>83</v>
      </c>
      <c r="H1" s="246" t="s">
        <v>84</v>
      </c>
      <c r="I1" s="246" t="s">
        <v>85</v>
      </c>
      <c r="J1" s="246" t="s">
        <v>55</v>
      </c>
      <c r="K1" s="246" t="s">
        <v>56</v>
      </c>
      <c r="L1" s="246" t="s">
        <v>226</v>
      </c>
      <c r="M1" s="246" t="s">
        <v>250</v>
      </c>
      <c r="N1" s="246" t="s">
        <v>251</v>
      </c>
      <c r="O1" s="246"/>
    </row>
    <row r="2" spans="1:15" x14ac:dyDescent="0.25">
      <c r="A2" s="208" t="s">
        <v>240</v>
      </c>
      <c r="B2" s="253"/>
      <c r="E2" s="229" t="s">
        <v>240</v>
      </c>
      <c r="F2" s="229" t="s">
        <v>240</v>
      </c>
      <c r="G2" s="229" t="s">
        <v>240</v>
      </c>
      <c r="H2" s="229" t="s">
        <v>240</v>
      </c>
      <c r="I2" s="229" t="s">
        <v>240</v>
      </c>
      <c r="J2" s="229" t="s">
        <v>240</v>
      </c>
      <c r="K2" s="229" t="s">
        <v>240</v>
      </c>
      <c r="L2" s="229" t="s">
        <v>240</v>
      </c>
      <c r="M2" s="246" t="s">
        <v>57</v>
      </c>
      <c r="N2" s="254">
        <v>0.2</v>
      </c>
      <c r="O2" s="255"/>
    </row>
    <row r="3" spans="1:15" x14ac:dyDescent="0.25">
      <c r="A3" s="208" t="s">
        <v>241</v>
      </c>
      <c r="B3" s="256">
        <v>3.25</v>
      </c>
      <c r="E3" s="229" t="s">
        <v>57</v>
      </c>
      <c r="F3" s="229" t="s">
        <v>57</v>
      </c>
      <c r="G3" s="229" t="s">
        <v>57</v>
      </c>
      <c r="H3" s="229" t="s">
        <v>57</v>
      </c>
      <c r="I3" s="229" t="s">
        <v>57</v>
      </c>
      <c r="J3" s="229" t="s">
        <v>57</v>
      </c>
      <c r="K3" s="229" t="s">
        <v>58</v>
      </c>
      <c r="L3" s="229" t="s">
        <v>226</v>
      </c>
      <c r="M3" s="246" t="s">
        <v>59</v>
      </c>
      <c r="N3" s="254">
        <v>0.2</v>
      </c>
      <c r="O3" s="255"/>
    </row>
    <row r="4" spans="1:15" x14ac:dyDescent="0.25">
      <c r="A4" s="208" t="s">
        <v>242</v>
      </c>
      <c r="B4" s="256">
        <v>3</v>
      </c>
      <c r="E4" s="229" t="s">
        <v>59</v>
      </c>
      <c r="F4" s="229" t="s">
        <v>59</v>
      </c>
      <c r="G4" s="229" t="s">
        <v>59</v>
      </c>
      <c r="H4" s="229" t="s">
        <v>59</v>
      </c>
      <c r="I4" s="229" t="s">
        <v>59</v>
      </c>
      <c r="J4" s="229" t="s">
        <v>227</v>
      </c>
      <c r="K4" s="229" t="s">
        <v>60</v>
      </c>
      <c r="M4" s="246" t="s">
        <v>61</v>
      </c>
      <c r="N4" s="254">
        <v>0.2</v>
      </c>
      <c r="O4" s="255"/>
    </row>
    <row r="5" spans="1:15" x14ac:dyDescent="0.25">
      <c r="A5" s="229" t="s">
        <v>243</v>
      </c>
      <c r="B5" s="256">
        <v>3.25</v>
      </c>
      <c r="E5" s="229" t="s">
        <v>61</v>
      </c>
      <c r="F5" s="229" t="s">
        <v>61</v>
      </c>
      <c r="G5" s="229" t="s">
        <v>61</v>
      </c>
      <c r="H5" s="229" t="s">
        <v>61</v>
      </c>
      <c r="I5" s="229" t="s">
        <v>61</v>
      </c>
      <c r="J5" s="229" t="s">
        <v>61</v>
      </c>
      <c r="K5" s="229" t="s">
        <v>62</v>
      </c>
      <c r="M5" s="246" t="s">
        <v>63</v>
      </c>
      <c r="N5" s="254">
        <v>0.2</v>
      </c>
      <c r="O5" s="255"/>
    </row>
    <row r="6" spans="1:15" x14ac:dyDescent="0.25">
      <c r="A6" s="208"/>
      <c r="B6" s="208"/>
      <c r="E6" s="229" t="s">
        <v>63</v>
      </c>
      <c r="F6" s="229" t="s">
        <v>63</v>
      </c>
      <c r="G6" s="229" t="s">
        <v>63</v>
      </c>
      <c r="H6" s="229" t="s">
        <v>63</v>
      </c>
      <c r="I6" s="229" t="s">
        <v>63</v>
      </c>
      <c r="J6" s="229" t="s">
        <v>228</v>
      </c>
      <c r="K6" s="229" t="s">
        <v>64</v>
      </c>
      <c r="M6" s="246" t="s">
        <v>65</v>
      </c>
      <c r="N6" s="254">
        <v>0.3</v>
      </c>
      <c r="O6" s="255"/>
    </row>
    <row r="7" spans="1:15" ht="30" x14ac:dyDescent="0.25">
      <c r="A7" s="251" t="s">
        <v>197</v>
      </c>
      <c r="B7" s="208"/>
      <c r="E7" s="229" t="s">
        <v>65</v>
      </c>
      <c r="F7" s="229" t="s">
        <v>65</v>
      </c>
      <c r="G7" s="229" t="s">
        <v>65</v>
      </c>
      <c r="H7" s="229" t="s">
        <v>65</v>
      </c>
      <c r="I7" s="229" t="s">
        <v>65</v>
      </c>
      <c r="J7" s="229" t="s">
        <v>229</v>
      </c>
      <c r="K7" s="229" t="s">
        <v>13</v>
      </c>
      <c r="M7" s="246" t="s">
        <v>12</v>
      </c>
      <c r="N7" s="254">
        <v>0.3</v>
      </c>
      <c r="O7" s="255"/>
    </row>
    <row r="8" spans="1:15" x14ac:dyDescent="0.25">
      <c r="A8" s="257" t="s">
        <v>240</v>
      </c>
      <c r="B8" s="208"/>
      <c r="E8" s="229" t="s">
        <v>12</v>
      </c>
      <c r="F8" s="229" t="s">
        <v>12</v>
      </c>
      <c r="G8" s="229" t="s">
        <v>12</v>
      </c>
      <c r="H8" s="229" t="s">
        <v>12</v>
      </c>
      <c r="I8" s="229" t="s">
        <v>12</v>
      </c>
      <c r="J8" s="229" t="s">
        <v>12</v>
      </c>
      <c r="K8" s="229" t="s">
        <v>52</v>
      </c>
      <c r="M8" s="246" t="s">
        <v>66</v>
      </c>
      <c r="N8" s="254">
        <v>0.3</v>
      </c>
      <c r="O8" s="255"/>
    </row>
    <row r="9" spans="1:15" x14ac:dyDescent="0.25">
      <c r="A9" s="208" t="s">
        <v>244</v>
      </c>
      <c r="B9" s="208"/>
      <c r="E9" s="229" t="s">
        <v>66</v>
      </c>
      <c r="F9" s="229" t="s">
        <v>66</v>
      </c>
      <c r="G9" s="229" t="s">
        <v>66</v>
      </c>
      <c r="H9" s="229" t="s">
        <v>66</v>
      </c>
      <c r="I9" s="229" t="s">
        <v>66</v>
      </c>
      <c r="J9" s="229" t="s">
        <v>230</v>
      </c>
      <c r="K9" s="229" t="s">
        <v>53</v>
      </c>
      <c r="M9" s="246" t="s">
        <v>67</v>
      </c>
      <c r="N9" s="254">
        <v>0.5</v>
      </c>
      <c r="O9" s="255"/>
    </row>
    <row r="10" spans="1:15" x14ac:dyDescent="0.25">
      <c r="A10" s="208" t="s">
        <v>245</v>
      </c>
      <c r="B10" s="208"/>
      <c r="E10" s="229" t="s">
        <v>67</v>
      </c>
      <c r="F10" s="229" t="s">
        <v>67</v>
      </c>
      <c r="G10" s="229" t="s">
        <v>67</v>
      </c>
      <c r="H10" s="229" t="s">
        <v>67</v>
      </c>
      <c r="I10" s="229" t="s">
        <v>67</v>
      </c>
      <c r="J10" s="229" t="s">
        <v>231</v>
      </c>
      <c r="K10" s="229" t="s">
        <v>68</v>
      </c>
      <c r="M10" s="246" t="s">
        <v>69</v>
      </c>
      <c r="N10" s="254">
        <v>0.5</v>
      </c>
      <c r="O10" s="255"/>
    </row>
    <row r="11" spans="1:15" x14ac:dyDescent="0.25">
      <c r="A11" s="208" t="s">
        <v>246</v>
      </c>
      <c r="B11" s="208"/>
      <c r="E11" s="229" t="s">
        <v>69</v>
      </c>
      <c r="F11" s="229" t="s">
        <v>69</v>
      </c>
      <c r="G11" s="229" t="s">
        <v>69</v>
      </c>
      <c r="H11" s="229" t="s">
        <v>69</v>
      </c>
      <c r="I11" s="229" t="s">
        <v>69</v>
      </c>
      <c r="J11" s="229" t="s">
        <v>69</v>
      </c>
      <c r="K11" s="229" t="s">
        <v>70</v>
      </c>
      <c r="M11" s="246" t="s">
        <v>71</v>
      </c>
      <c r="N11" s="254">
        <v>0.5</v>
      </c>
      <c r="O11" s="255"/>
    </row>
    <row r="12" spans="1:15" x14ac:dyDescent="0.25">
      <c r="A12" s="208"/>
      <c r="B12" s="208"/>
      <c r="E12" s="229" t="s">
        <v>71</v>
      </c>
      <c r="F12" s="229" t="s">
        <v>71</v>
      </c>
      <c r="G12" s="229" t="s">
        <v>71</v>
      </c>
      <c r="H12" s="229" t="s">
        <v>71</v>
      </c>
      <c r="I12" s="229" t="s">
        <v>71</v>
      </c>
      <c r="J12" s="229" t="s">
        <v>232</v>
      </c>
      <c r="K12" s="229" t="s">
        <v>72</v>
      </c>
      <c r="M12" s="246" t="s">
        <v>73</v>
      </c>
      <c r="N12" s="254">
        <v>1</v>
      </c>
      <c r="O12" s="255"/>
    </row>
    <row r="13" spans="1:15" x14ac:dyDescent="0.25">
      <c r="A13" s="251" t="s">
        <v>210</v>
      </c>
      <c r="B13" s="208"/>
      <c r="E13" s="229" t="s">
        <v>73</v>
      </c>
      <c r="F13" s="229" t="s">
        <v>73</v>
      </c>
      <c r="G13" s="229" t="s">
        <v>73</v>
      </c>
      <c r="H13" s="229" t="s">
        <v>73</v>
      </c>
      <c r="I13" s="229" t="s">
        <v>73</v>
      </c>
      <c r="J13" s="229" t="s">
        <v>233</v>
      </c>
      <c r="K13" s="229" t="s">
        <v>74</v>
      </c>
      <c r="M13" s="246" t="s">
        <v>75</v>
      </c>
      <c r="N13" s="254">
        <v>1</v>
      </c>
      <c r="O13" s="255"/>
    </row>
    <row r="14" spans="1:15" x14ac:dyDescent="0.25">
      <c r="A14" s="257" t="s">
        <v>240</v>
      </c>
      <c r="E14" s="229" t="s">
        <v>75</v>
      </c>
      <c r="F14" s="229" t="s">
        <v>75</v>
      </c>
      <c r="G14" s="229" t="s">
        <v>75</v>
      </c>
      <c r="H14" s="229" t="s">
        <v>75</v>
      </c>
      <c r="I14" s="229" t="s">
        <v>75</v>
      </c>
      <c r="J14" s="229" t="s">
        <v>75</v>
      </c>
      <c r="K14" s="229" t="s">
        <v>76</v>
      </c>
      <c r="M14" s="246" t="s">
        <v>77</v>
      </c>
      <c r="N14" s="254">
        <v>1</v>
      </c>
      <c r="O14" s="255"/>
    </row>
    <row r="15" spans="1:15" x14ac:dyDescent="0.25">
      <c r="A15" s="229" t="s">
        <v>247</v>
      </c>
      <c r="E15" s="229" t="s">
        <v>77</v>
      </c>
      <c r="F15" s="229" t="s">
        <v>77</v>
      </c>
      <c r="G15" s="229" t="s">
        <v>77</v>
      </c>
      <c r="H15" s="229" t="s">
        <v>77</v>
      </c>
      <c r="I15" s="229" t="s">
        <v>77</v>
      </c>
      <c r="J15" s="229" t="s">
        <v>234</v>
      </c>
      <c r="K15" s="229" t="s">
        <v>78</v>
      </c>
      <c r="M15" s="246" t="s">
        <v>79</v>
      </c>
      <c r="N15" s="254">
        <v>1</v>
      </c>
      <c r="O15" s="255"/>
    </row>
    <row r="16" spans="1:15" x14ac:dyDescent="0.25">
      <c r="A16" s="229" t="s">
        <v>248</v>
      </c>
      <c r="E16" s="229" t="s">
        <v>79</v>
      </c>
      <c r="F16" s="229" t="s">
        <v>79</v>
      </c>
      <c r="G16" s="229" t="s">
        <v>79</v>
      </c>
      <c r="H16" s="229" t="s">
        <v>79</v>
      </c>
      <c r="I16" s="229" t="s">
        <v>79</v>
      </c>
      <c r="J16" s="229" t="s">
        <v>235</v>
      </c>
      <c r="K16" s="229" t="s">
        <v>15</v>
      </c>
      <c r="M16" s="246" t="s">
        <v>14</v>
      </c>
      <c r="N16" s="254">
        <v>1</v>
      </c>
      <c r="O16" s="255"/>
    </row>
    <row r="17" spans="1:15" x14ac:dyDescent="0.25">
      <c r="E17" s="229" t="s">
        <v>14</v>
      </c>
      <c r="F17" s="229" t="s">
        <v>14</v>
      </c>
      <c r="G17" s="229" t="s">
        <v>14</v>
      </c>
      <c r="H17" s="229" t="s">
        <v>14</v>
      </c>
      <c r="I17" s="229" t="s">
        <v>14</v>
      </c>
      <c r="J17" s="229" t="s">
        <v>14</v>
      </c>
      <c r="K17" s="229" t="s">
        <v>41</v>
      </c>
      <c r="M17" s="246" t="s">
        <v>80</v>
      </c>
      <c r="N17" s="254">
        <v>1</v>
      </c>
      <c r="O17" s="255"/>
    </row>
    <row r="18" spans="1:15" x14ac:dyDescent="0.25">
      <c r="E18" s="229" t="s">
        <v>80</v>
      </c>
      <c r="F18" s="229" t="s">
        <v>80</v>
      </c>
      <c r="G18" s="229" t="s">
        <v>80</v>
      </c>
      <c r="H18" s="229" t="s">
        <v>80</v>
      </c>
      <c r="I18" s="229" t="s">
        <v>80</v>
      </c>
      <c r="J18" s="229" t="s">
        <v>236</v>
      </c>
      <c r="K18" s="229" t="s">
        <v>42</v>
      </c>
      <c r="M18" s="246" t="s">
        <v>225</v>
      </c>
      <c r="N18" s="254">
        <v>1.5</v>
      </c>
      <c r="O18" s="255"/>
    </row>
    <row r="19" spans="1:15" x14ac:dyDescent="0.25">
      <c r="E19" s="229" t="s">
        <v>225</v>
      </c>
      <c r="F19" s="229" t="s">
        <v>225</v>
      </c>
      <c r="G19" s="229" t="s">
        <v>225</v>
      </c>
      <c r="H19" s="229" t="s">
        <v>225</v>
      </c>
      <c r="I19" s="229" t="s">
        <v>225</v>
      </c>
      <c r="J19" s="229" t="s">
        <v>237</v>
      </c>
      <c r="K19" s="229" t="s">
        <v>238</v>
      </c>
      <c r="M19" s="246" t="s">
        <v>57</v>
      </c>
      <c r="N19" s="254">
        <v>0.2</v>
      </c>
      <c r="O19" s="255"/>
    </row>
    <row r="20" spans="1:15" x14ac:dyDescent="0.25">
      <c r="E20" s="229" t="s">
        <v>226</v>
      </c>
      <c r="F20" s="229" t="s">
        <v>226</v>
      </c>
      <c r="G20" s="229" t="s">
        <v>226</v>
      </c>
      <c r="H20" s="229" t="s">
        <v>226</v>
      </c>
      <c r="I20" s="229" t="s">
        <v>226</v>
      </c>
      <c r="J20" s="229" t="s">
        <v>226</v>
      </c>
      <c r="K20" s="229" t="s">
        <v>226</v>
      </c>
      <c r="M20" s="246" t="s">
        <v>227</v>
      </c>
      <c r="N20" s="254">
        <v>0.2</v>
      </c>
      <c r="O20" s="255"/>
    </row>
    <row r="21" spans="1:15" x14ac:dyDescent="0.25">
      <c r="M21" s="246" t="s">
        <v>61</v>
      </c>
      <c r="N21" s="254">
        <v>0.2</v>
      </c>
      <c r="O21" s="255"/>
    </row>
    <row r="22" spans="1:15" x14ac:dyDescent="0.25">
      <c r="M22" s="246" t="s">
        <v>228</v>
      </c>
      <c r="N22" s="254">
        <v>0.2</v>
      </c>
      <c r="O22" s="255"/>
    </row>
    <row r="23" spans="1:15" x14ac:dyDescent="0.25">
      <c r="A23" s="258"/>
      <c r="M23" s="246" t="s">
        <v>229</v>
      </c>
      <c r="N23" s="254">
        <v>0.3</v>
      </c>
      <c r="O23" s="255"/>
    </row>
    <row r="24" spans="1:15" x14ac:dyDescent="0.25">
      <c r="A24" s="258"/>
      <c r="E24" s="229" t="s">
        <v>81</v>
      </c>
      <c r="F24" s="229" t="s">
        <v>81</v>
      </c>
      <c r="M24" s="246" t="s">
        <v>12</v>
      </c>
      <c r="N24" s="254">
        <v>0.3</v>
      </c>
      <c r="O24" s="255"/>
    </row>
    <row r="25" spans="1:15" x14ac:dyDescent="0.25">
      <c r="A25" s="258"/>
      <c r="E25" s="229" t="s">
        <v>82</v>
      </c>
      <c r="F25" s="229" t="s">
        <v>88</v>
      </c>
      <c r="M25" s="246" t="s">
        <v>230</v>
      </c>
      <c r="N25" s="254">
        <v>0.3</v>
      </c>
      <c r="O25" s="255"/>
    </row>
    <row r="26" spans="1:15" x14ac:dyDescent="0.25">
      <c r="A26" s="258"/>
      <c r="E26" s="229" t="s">
        <v>83</v>
      </c>
      <c r="F26" s="229" t="s">
        <v>83</v>
      </c>
      <c r="M26" s="246" t="s">
        <v>231</v>
      </c>
      <c r="N26" s="254">
        <v>0.5</v>
      </c>
      <c r="O26" s="255"/>
    </row>
    <row r="27" spans="1:15" x14ac:dyDescent="0.25">
      <c r="E27" s="229" t="s">
        <v>84</v>
      </c>
      <c r="F27" s="229" t="s">
        <v>84</v>
      </c>
      <c r="M27" s="246" t="s">
        <v>69</v>
      </c>
      <c r="N27" s="254">
        <v>0.5</v>
      </c>
      <c r="O27" s="255"/>
    </row>
    <row r="28" spans="1:15" x14ac:dyDescent="0.25">
      <c r="E28" s="229" t="s">
        <v>85</v>
      </c>
      <c r="F28" s="229" t="s">
        <v>89</v>
      </c>
      <c r="M28" s="246" t="s">
        <v>232</v>
      </c>
      <c r="N28" s="254">
        <v>0.5</v>
      </c>
      <c r="O28" s="255"/>
    </row>
    <row r="29" spans="1:15" x14ac:dyDescent="0.25">
      <c r="E29" s="229" t="s">
        <v>55</v>
      </c>
      <c r="F29" s="229" t="s">
        <v>55</v>
      </c>
      <c r="M29" s="246" t="s">
        <v>233</v>
      </c>
      <c r="N29" s="254">
        <v>1</v>
      </c>
      <c r="O29" s="255"/>
    </row>
    <row r="30" spans="1:15" x14ac:dyDescent="0.25">
      <c r="E30" s="229" t="s">
        <v>56</v>
      </c>
      <c r="F30" s="229" t="s">
        <v>90</v>
      </c>
      <c r="M30" s="246" t="s">
        <v>75</v>
      </c>
      <c r="N30" s="254">
        <v>1</v>
      </c>
      <c r="O30" s="255"/>
    </row>
    <row r="31" spans="1:15" x14ac:dyDescent="0.25">
      <c r="E31" s="229" t="s">
        <v>226</v>
      </c>
      <c r="F31" s="229" t="s">
        <v>262</v>
      </c>
      <c r="M31" s="246" t="s">
        <v>234</v>
      </c>
      <c r="N31" s="254">
        <v>1</v>
      </c>
      <c r="O31" s="255"/>
    </row>
    <row r="32" spans="1:15" x14ac:dyDescent="0.25">
      <c r="M32" s="246" t="s">
        <v>235</v>
      </c>
      <c r="N32" s="254">
        <v>1</v>
      </c>
      <c r="O32" s="255"/>
    </row>
    <row r="33" spans="13:15" x14ac:dyDescent="0.25">
      <c r="M33" s="246" t="s">
        <v>14</v>
      </c>
      <c r="N33" s="254">
        <v>1</v>
      </c>
      <c r="O33" s="255"/>
    </row>
    <row r="34" spans="13:15" x14ac:dyDescent="0.25">
      <c r="M34" s="246" t="s">
        <v>236</v>
      </c>
      <c r="N34" s="254">
        <v>1</v>
      </c>
      <c r="O34" s="255"/>
    </row>
    <row r="35" spans="13:15" x14ac:dyDescent="0.25">
      <c r="M35" s="246" t="s">
        <v>237</v>
      </c>
      <c r="N35" s="254">
        <v>1.5</v>
      </c>
      <c r="O35" s="255"/>
    </row>
    <row r="36" spans="13:15" x14ac:dyDescent="0.25">
      <c r="M36" s="246" t="s">
        <v>58</v>
      </c>
      <c r="N36" s="254">
        <v>0.2</v>
      </c>
      <c r="O36" s="255"/>
    </row>
    <row r="37" spans="13:15" x14ac:dyDescent="0.25">
      <c r="M37" s="246" t="s">
        <v>60</v>
      </c>
      <c r="N37" s="254">
        <v>0.2</v>
      </c>
      <c r="O37" s="255"/>
    </row>
    <row r="38" spans="13:15" x14ac:dyDescent="0.25">
      <c r="M38" s="246" t="s">
        <v>62</v>
      </c>
      <c r="N38" s="254">
        <v>0.2</v>
      </c>
      <c r="O38" s="255"/>
    </row>
    <row r="39" spans="13:15" x14ac:dyDescent="0.25">
      <c r="M39" s="246" t="s">
        <v>64</v>
      </c>
      <c r="N39" s="254">
        <v>0.2</v>
      </c>
      <c r="O39" s="255"/>
    </row>
    <row r="40" spans="13:15" x14ac:dyDescent="0.25">
      <c r="M40" s="246" t="s">
        <v>13</v>
      </c>
      <c r="N40" s="254">
        <v>0.3</v>
      </c>
      <c r="O40" s="255"/>
    </row>
    <row r="41" spans="13:15" x14ac:dyDescent="0.25">
      <c r="M41" s="246" t="s">
        <v>52</v>
      </c>
      <c r="N41" s="254">
        <v>0.3</v>
      </c>
      <c r="O41" s="255"/>
    </row>
    <row r="42" spans="13:15" x14ac:dyDescent="0.25">
      <c r="M42" s="246" t="s">
        <v>53</v>
      </c>
      <c r="N42" s="254">
        <v>0.3</v>
      </c>
      <c r="O42" s="255"/>
    </row>
    <row r="43" spans="13:15" x14ac:dyDescent="0.25">
      <c r="M43" s="246" t="s">
        <v>68</v>
      </c>
      <c r="N43" s="254">
        <v>0.5</v>
      </c>
      <c r="O43" s="255"/>
    </row>
    <row r="44" spans="13:15" x14ac:dyDescent="0.25">
      <c r="M44" s="246" t="s">
        <v>70</v>
      </c>
      <c r="N44" s="254">
        <v>0.5</v>
      </c>
      <c r="O44" s="255"/>
    </row>
    <row r="45" spans="13:15" x14ac:dyDescent="0.25">
      <c r="M45" s="246" t="s">
        <v>72</v>
      </c>
      <c r="N45" s="254">
        <v>0.5</v>
      </c>
      <c r="O45" s="255"/>
    </row>
    <row r="46" spans="13:15" x14ac:dyDescent="0.25">
      <c r="M46" s="246" t="s">
        <v>74</v>
      </c>
      <c r="N46" s="254">
        <v>1</v>
      </c>
      <c r="O46" s="255"/>
    </row>
    <row r="47" spans="13:15" x14ac:dyDescent="0.25">
      <c r="M47" s="246" t="s">
        <v>76</v>
      </c>
      <c r="N47" s="254">
        <v>1</v>
      </c>
      <c r="O47" s="255"/>
    </row>
    <row r="48" spans="13:15" x14ac:dyDescent="0.25">
      <c r="M48" s="246" t="s">
        <v>78</v>
      </c>
      <c r="N48" s="254">
        <v>1</v>
      </c>
      <c r="O48" s="255"/>
    </row>
    <row r="49" spans="13:15" x14ac:dyDescent="0.25">
      <c r="M49" s="246" t="s">
        <v>15</v>
      </c>
      <c r="N49" s="254">
        <v>1</v>
      </c>
      <c r="O49" s="255"/>
    </row>
    <row r="50" spans="13:15" x14ac:dyDescent="0.25">
      <c r="M50" s="246" t="s">
        <v>41</v>
      </c>
      <c r="N50" s="254">
        <v>1</v>
      </c>
      <c r="O50" s="255"/>
    </row>
    <row r="51" spans="13:15" x14ac:dyDescent="0.25">
      <c r="M51" s="246" t="s">
        <v>42</v>
      </c>
      <c r="N51" s="254">
        <v>1</v>
      </c>
      <c r="O51" s="255"/>
    </row>
    <row r="52" spans="13:15" x14ac:dyDescent="0.25">
      <c r="M52" s="246" t="s">
        <v>238</v>
      </c>
      <c r="N52" s="254">
        <v>1.5</v>
      </c>
      <c r="O52" s="255"/>
    </row>
    <row r="53" spans="13:15" x14ac:dyDescent="0.25">
      <c r="M53" s="246" t="s">
        <v>226</v>
      </c>
      <c r="N53" s="254">
        <v>1</v>
      </c>
      <c r="O53" s="255"/>
    </row>
    <row r="54" spans="13:15" x14ac:dyDescent="0.25">
      <c r="O54" s="255"/>
    </row>
  </sheetData>
  <sheetProtection algorithmName="SHA-512" hashValue="kxWE4EBkZuN1gtyJcNnShVv3mlhS5xlH3dhDkW5VkRlJHlBDbm3eyLSq/tIABdzB5qOmNdfFyy2DHgT8AyLtIQ==" saltValue="feodT3cWhI8RODM+xueHCw==" spinCount="100000" sheet="1" objects="1" scenarios="1" formatCells="0" formatColumns="0" formatRows="0"/>
  <dataValidations count="1">
    <dataValidation type="list" allowBlank="1" showInputMessage="1" showErrorMessage="1" sqref="D27" xr:uid="{17AEE2A5-1DFF-4191-8A27-00E3D1832972}">
      <formula1>$E$1:$K$1</formula1>
    </dataValidation>
  </dataValidations>
  <pageMargins left="0.7" right="0.7" top="0.75" bottom="0.75" header="0.3" footer="0.3"/>
  <headerFooter>
    <oddHeader>&amp;R&amp;"Calibri"&amp;10&amp;K000000 Protected B - External / Protégé B - Externe&amp;1#_x000D_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C8782-A86B-45DE-963B-7A9DB8B6ECCD}">
  <dimension ref="A1:B2"/>
  <sheetViews>
    <sheetView workbookViewId="0"/>
  </sheetViews>
  <sheetFormatPr defaultRowHeight="15" x14ac:dyDescent="0.25"/>
  <sheetData>
    <row r="1" spans="1:2" x14ac:dyDescent="0.25">
      <c r="A1" t="s">
        <v>293</v>
      </c>
      <c r="B1" t="s">
        <v>294</v>
      </c>
    </row>
    <row r="2" spans="1:2" x14ac:dyDescent="0.25">
      <c r="A2">
        <v>15</v>
      </c>
      <c r="B2">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DB0BC-9F65-4F66-B142-B8FEBD1506B1}">
  <dimension ref="A1:G64"/>
  <sheetViews>
    <sheetView workbookViewId="0"/>
  </sheetViews>
  <sheetFormatPr defaultColWidth="8.85546875" defaultRowHeight="15" x14ac:dyDescent="0.25"/>
  <cols>
    <col min="1" max="1" width="14.28515625" style="27" customWidth="1"/>
    <col min="2" max="2" width="43" style="27" bestFit="1" customWidth="1"/>
    <col min="3" max="3" width="11.85546875" style="27" bestFit="1" customWidth="1"/>
    <col min="4" max="4" width="41.28515625" style="45" customWidth="1"/>
    <col min="5" max="5" width="17.85546875" style="27" bestFit="1" customWidth="1"/>
    <col min="6" max="6" width="20.42578125" style="27" customWidth="1"/>
    <col min="7" max="7" width="24.85546875" style="27" bestFit="1" customWidth="1"/>
    <col min="8" max="16384" width="8.85546875" style="27"/>
  </cols>
  <sheetData>
    <row r="1" spans="1:7" ht="30" x14ac:dyDescent="0.25">
      <c r="A1" s="41" t="s">
        <v>263</v>
      </c>
      <c r="B1" s="42" t="s">
        <v>264</v>
      </c>
      <c r="C1" s="42" t="s">
        <v>265</v>
      </c>
      <c r="D1" s="41" t="s">
        <v>266</v>
      </c>
      <c r="E1" s="41" t="s">
        <v>267</v>
      </c>
      <c r="F1" s="41" t="s">
        <v>268</v>
      </c>
      <c r="G1" s="42" t="s">
        <v>269</v>
      </c>
    </row>
    <row r="2" spans="1:7" x14ac:dyDescent="0.25">
      <c r="A2" s="43" t="s">
        <v>5</v>
      </c>
      <c r="B2" s="43" t="s">
        <v>112</v>
      </c>
      <c r="D2" s="44" t="s">
        <v>270</v>
      </c>
      <c r="E2" s="43" t="s">
        <v>271</v>
      </c>
      <c r="F2" s="43" t="s">
        <v>272</v>
      </c>
    </row>
    <row r="3" spans="1:7" x14ac:dyDescent="0.25">
      <c r="A3" s="43" t="s">
        <v>5</v>
      </c>
      <c r="B3" s="43" t="s">
        <v>119</v>
      </c>
      <c r="D3" s="44" t="s">
        <v>273</v>
      </c>
      <c r="E3" s="43" t="s">
        <v>271</v>
      </c>
      <c r="F3" s="43" t="s">
        <v>272</v>
      </c>
    </row>
    <row r="4" spans="1:7" x14ac:dyDescent="0.25">
      <c r="A4" s="43" t="s">
        <v>5</v>
      </c>
      <c r="B4" s="43" t="s">
        <v>120</v>
      </c>
      <c r="D4" s="44" t="s">
        <v>274</v>
      </c>
      <c r="E4" s="43" t="s">
        <v>271</v>
      </c>
      <c r="F4" s="43" t="s">
        <v>272</v>
      </c>
    </row>
    <row r="5" spans="1:7" ht="30" x14ac:dyDescent="0.25">
      <c r="A5" s="43" t="s">
        <v>5</v>
      </c>
      <c r="B5" s="43" t="s">
        <v>152</v>
      </c>
      <c r="D5" s="44" t="s">
        <v>275</v>
      </c>
      <c r="E5" s="43" t="s">
        <v>271</v>
      </c>
      <c r="F5" s="43" t="s">
        <v>276</v>
      </c>
    </row>
    <row r="6" spans="1:7" x14ac:dyDescent="0.25">
      <c r="A6" s="43" t="s">
        <v>5</v>
      </c>
      <c r="B6" s="43" t="s">
        <v>153</v>
      </c>
      <c r="E6" s="43" t="s">
        <v>271</v>
      </c>
      <c r="F6" s="43" t="s">
        <v>272</v>
      </c>
    </row>
    <row r="7" spans="1:7" x14ac:dyDescent="0.25">
      <c r="A7" s="43" t="s">
        <v>5</v>
      </c>
      <c r="B7" s="43" t="s">
        <v>154</v>
      </c>
      <c r="E7" s="43" t="s">
        <v>271</v>
      </c>
      <c r="F7" s="43" t="s">
        <v>272</v>
      </c>
    </row>
    <row r="8" spans="1:7" x14ac:dyDescent="0.25">
      <c r="A8" s="43" t="s">
        <v>5</v>
      </c>
      <c r="B8" s="43" t="s">
        <v>179</v>
      </c>
      <c r="E8" s="43" t="s">
        <v>271</v>
      </c>
      <c r="F8" s="43" t="s">
        <v>272</v>
      </c>
    </row>
    <row r="9" spans="1:7" x14ac:dyDescent="0.25">
      <c r="A9" s="43" t="s">
        <v>5</v>
      </c>
      <c r="B9" s="43" t="s">
        <v>155</v>
      </c>
      <c r="E9" s="43" t="s">
        <v>277</v>
      </c>
      <c r="F9" s="43" t="s">
        <v>278</v>
      </c>
    </row>
    <row r="10" spans="1:7" x14ac:dyDescent="0.25">
      <c r="A10" s="43" t="s">
        <v>6</v>
      </c>
      <c r="B10" s="43" t="s">
        <v>112</v>
      </c>
      <c r="D10" s="44" t="s">
        <v>270</v>
      </c>
      <c r="E10" s="43" t="s">
        <v>271</v>
      </c>
      <c r="F10" s="43" t="s">
        <v>272</v>
      </c>
    </row>
    <row r="11" spans="1:7" x14ac:dyDescent="0.25">
      <c r="A11" s="43" t="s">
        <v>6</v>
      </c>
      <c r="B11" s="43" t="s">
        <v>119</v>
      </c>
      <c r="D11" s="44" t="s">
        <v>273</v>
      </c>
      <c r="E11" s="43" t="s">
        <v>271</v>
      </c>
      <c r="F11" s="43" t="s">
        <v>272</v>
      </c>
    </row>
    <row r="12" spans="1:7" x14ac:dyDescent="0.25">
      <c r="A12" s="43" t="s">
        <v>6</v>
      </c>
      <c r="B12" s="43" t="s">
        <v>158</v>
      </c>
      <c r="E12" s="43" t="s">
        <v>271</v>
      </c>
      <c r="F12" s="43" t="s">
        <v>272</v>
      </c>
    </row>
    <row r="13" spans="1:7" x14ac:dyDescent="0.25">
      <c r="A13" s="43" t="s">
        <v>6</v>
      </c>
      <c r="B13" s="43" t="s">
        <v>120</v>
      </c>
      <c r="D13" s="44" t="s">
        <v>274</v>
      </c>
      <c r="E13" s="43" t="s">
        <v>271</v>
      </c>
      <c r="F13" s="43" t="s">
        <v>272</v>
      </c>
    </row>
    <row r="14" spans="1:7" ht="30" x14ac:dyDescent="0.25">
      <c r="A14" s="43" t="s">
        <v>6</v>
      </c>
      <c r="B14" s="43" t="s">
        <v>152</v>
      </c>
      <c r="D14" s="44" t="s">
        <v>275</v>
      </c>
      <c r="E14" s="43" t="s">
        <v>271</v>
      </c>
      <c r="F14" s="43" t="s">
        <v>276</v>
      </c>
    </row>
    <row r="15" spans="1:7" x14ac:dyDescent="0.25">
      <c r="A15" s="43" t="s">
        <v>6</v>
      </c>
      <c r="B15" s="43" t="s">
        <v>153</v>
      </c>
      <c r="E15" s="43" t="s">
        <v>271</v>
      </c>
      <c r="F15" s="43" t="s">
        <v>272</v>
      </c>
    </row>
    <row r="16" spans="1:7" x14ac:dyDescent="0.25">
      <c r="A16" s="43" t="s">
        <v>6</v>
      </c>
      <c r="B16" s="43" t="s">
        <v>154</v>
      </c>
      <c r="E16" s="43" t="s">
        <v>271</v>
      </c>
      <c r="F16" s="43" t="s">
        <v>272</v>
      </c>
    </row>
    <row r="17" spans="1:6" x14ac:dyDescent="0.25">
      <c r="A17" s="43" t="s">
        <v>6</v>
      </c>
      <c r="B17" s="43" t="s">
        <v>179</v>
      </c>
      <c r="D17" s="44" t="s">
        <v>279</v>
      </c>
      <c r="E17" s="43" t="s">
        <v>271</v>
      </c>
      <c r="F17" s="43" t="s">
        <v>272</v>
      </c>
    </row>
    <row r="18" spans="1:6" x14ac:dyDescent="0.25">
      <c r="A18" s="43" t="s">
        <v>6</v>
      </c>
      <c r="B18" s="43" t="s">
        <v>155</v>
      </c>
      <c r="E18" s="43" t="s">
        <v>277</v>
      </c>
      <c r="F18" s="43" t="s">
        <v>278</v>
      </c>
    </row>
    <row r="19" spans="1:6" x14ac:dyDescent="0.25">
      <c r="A19" s="43" t="s">
        <v>7</v>
      </c>
      <c r="B19" s="43" t="s">
        <v>112</v>
      </c>
      <c r="D19" s="44" t="s">
        <v>270</v>
      </c>
      <c r="E19" s="43" t="s">
        <v>271</v>
      </c>
      <c r="F19" s="43" t="s">
        <v>272</v>
      </c>
    </row>
    <row r="20" spans="1:6" x14ac:dyDescent="0.25">
      <c r="A20" s="43" t="s">
        <v>7</v>
      </c>
      <c r="B20" s="43" t="s">
        <v>119</v>
      </c>
      <c r="D20" s="44" t="s">
        <v>273</v>
      </c>
      <c r="E20" s="43" t="s">
        <v>271</v>
      </c>
      <c r="F20" s="43" t="s">
        <v>272</v>
      </c>
    </row>
    <row r="21" spans="1:6" x14ac:dyDescent="0.25">
      <c r="A21" s="43" t="s">
        <v>7</v>
      </c>
      <c r="B21" s="43" t="s">
        <v>120</v>
      </c>
      <c r="D21" s="44" t="s">
        <v>274</v>
      </c>
      <c r="E21" s="43" t="s">
        <v>271</v>
      </c>
      <c r="F21" s="43" t="s">
        <v>272</v>
      </c>
    </row>
    <row r="22" spans="1:6" ht="30" x14ac:dyDescent="0.25">
      <c r="A22" s="43" t="s">
        <v>7</v>
      </c>
      <c r="B22" s="43" t="s">
        <v>152</v>
      </c>
      <c r="D22" s="44" t="s">
        <v>275</v>
      </c>
      <c r="E22" s="43" t="s">
        <v>271</v>
      </c>
      <c r="F22" s="43" t="s">
        <v>276</v>
      </c>
    </row>
    <row r="23" spans="1:6" x14ac:dyDescent="0.25">
      <c r="A23" s="43" t="s">
        <v>7</v>
      </c>
      <c r="B23" s="43" t="s">
        <v>153</v>
      </c>
      <c r="E23" s="43" t="s">
        <v>271</v>
      </c>
      <c r="F23" s="43" t="s">
        <v>272</v>
      </c>
    </row>
    <row r="24" spans="1:6" x14ac:dyDescent="0.25">
      <c r="A24" s="43" t="s">
        <v>7</v>
      </c>
      <c r="B24" s="43" t="s">
        <v>154</v>
      </c>
      <c r="E24" s="43" t="s">
        <v>271</v>
      </c>
      <c r="F24" s="43" t="s">
        <v>272</v>
      </c>
    </row>
    <row r="25" spans="1:6" x14ac:dyDescent="0.25">
      <c r="A25" s="43" t="s">
        <v>7</v>
      </c>
      <c r="B25" s="43" t="s">
        <v>179</v>
      </c>
      <c r="E25" s="43" t="s">
        <v>271</v>
      </c>
      <c r="F25" s="43" t="s">
        <v>272</v>
      </c>
    </row>
    <row r="26" spans="1:6" x14ac:dyDescent="0.25">
      <c r="A26" s="43" t="s">
        <v>7</v>
      </c>
      <c r="B26" s="43" t="s">
        <v>155</v>
      </c>
      <c r="E26" s="43" t="s">
        <v>277</v>
      </c>
      <c r="F26" s="43" t="s">
        <v>278</v>
      </c>
    </row>
    <row r="27" spans="1:6" x14ac:dyDescent="0.25">
      <c r="A27" s="43" t="s">
        <v>8</v>
      </c>
      <c r="B27" s="43" t="s">
        <v>112</v>
      </c>
      <c r="D27" s="44" t="s">
        <v>270</v>
      </c>
      <c r="E27" s="43" t="s">
        <v>271</v>
      </c>
      <c r="F27" s="43" t="s">
        <v>272</v>
      </c>
    </row>
    <row r="28" spans="1:6" x14ac:dyDescent="0.25">
      <c r="A28" s="43" t="s">
        <v>8</v>
      </c>
      <c r="B28" s="43" t="s">
        <v>119</v>
      </c>
      <c r="D28" s="44" t="s">
        <v>273</v>
      </c>
      <c r="E28" s="43" t="s">
        <v>271</v>
      </c>
      <c r="F28" s="43" t="s">
        <v>272</v>
      </c>
    </row>
    <row r="29" spans="1:6" x14ac:dyDescent="0.25">
      <c r="A29" s="43" t="s">
        <v>8</v>
      </c>
      <c r="B29" s="43" t="s">
        <v>120</v>
      </c>
      <c r="D29" s="44" t="s">
        <v>274</v>
      </c>
      <c r="E29" s="43" t="s">
        <v>271</v>
      </c>
      <c r="F29" s="43" t="s">
        <v>272</v>
      </c>
    </row>
    <row r="30" spans="1:6" ht="30" x14ac:dyDescent="0.25">
      <c r="A30" s="43" t="s">
        <v>8</v>
      </c>
      <c r="B30" s="43" t="s">
        <v>152</v>
      </c>
      <c r="D30" s="44" t="s">
        <v>275</v>
      </c>
      <c r="E30" s="43" t="s">
        <v>271</v>
      </c>
      <c r="F30" s="43" t="s">
        <v>276</v>
      </c>
    </row>
    <row r="31" spans="1:6" x14ac:dyDescent="0.25">
      <c r="A31" s="43" t="s">
        <v>8</v>
      </c>
      <c r="B31" s="43" t="s">
        <v>153</v>
      </c>
      <c r="E31" s="43" t="s">
        <v>271</v>
      </c>
      <c r="F31" s="43" t="s">
        <v>272</v>
      </c>
    </row>
    <row r="32" spans="1:6" x14ac:dyDescent="0.25">
      <c r="A32" s="43" t="s">
        <v>8</v>
      </c>
      <c r="B32" s="43" t="s">
        <v>154</v>
      </c>
      <c r="E32" s="43" t="s">
        <v>271</v>
      </c>
      <c r="F32" s="43" t="s">
        <v>272</v>
      </c>
    </row>
    <row r="33" spans="1:7" x14ac:dyDescent="0.25">
      <c r="A33" s="43" t="s">
        <v>8</v>
      </c>
      <c r="B33" s="43" t="s">
        <v>179</v>
      </c>
      <c r="E33" s="43" t="s">
        <v>271</v>
      </c>
      <c r="F33" s="43" t="s">
        <v>272</v>
      </c>
    </row>
    <row r="34" spans="1:7" x14ac:dyDescent="0.25">
      <c r="A34" s="43" t="s">
        <v>8</v>
      </c>
      <c r="B34" s="43" t="s">
        <v>155</v>
      </c>
      <c r="E34" s="43" t="s">
        <v>277</v>
      </c>
      <c r="F34" s="43" t="s">
        <v>278</v>
      </c>
    </row>
    <row r="35" spans="1:7" x14ac:dyDescent="0.25">
      <c r="A35" s="43" t="s">
        <v>86</v>
      </c>
      <c r="B35" s="43" t="s">
        <v>280</v>
      </c>
      <c r="E35" s="43" t="s">
        <v>271</v>
      </c>
      <c r="F35" s="43" t="s">
        <v>272</v>
      </c>
      <c r="G35" s="43" t="s">
        <v>281</v>
      </c>
    </row>
    <row r="36" spans="1:7" x14ac:dyDescent="0.25">
      <c r="A36" s="43" t="s">
        <v>86</v>
      </c>
      <c r="B36" s="43" t="s">
        <v>282</v>
      </c>
      <c r="E36" s="43" t="s">
        <v>271</v>
      </c>
      <c r="F36" s="43" t="s">
        <v>272</v>
      </c>
    </row>
    <row r="37" spans="1:7" x14ac:dyDescent="0.25">
      <c r="A37" s="43" t="s">
        <v>86</v>
      </c>
      <c r="B37" s="43" t="s">
        <v>283</v>
      </c>
      <c r="E37" s="43" t="s">
        <v>271</v>
      </c>
      <c r="F37" s="43" t="s">
        <v>272</v>
      </c>
      <c r="G37" s="43" t="s">
        <v>281</v>
      </c>
    </row>
    <row r="38" spans="1:7" x14ac:dyDescent="0.25">
      <c r="A38" s="43" t="s">
        <v>86</v>
      </c>
      <c r="B38" s="43" t="s">
        <v>284</v>
      </c>
      <c r="E38" s="43" t="s">
        <v>271</v>
      </c>
      <c r="F38" s="43" t="s">
        <v>272</v>
      </c>
    </row>
    <row r="39" spans="1:7" x14ac:dyDescent="0.25">
      <c r="A39" s="43" t="s">
        <v>86</v>
      </c>
      <c r="B39" s="43" t="s">
        <v>200</v>
      </c>
      <c r="E39" s="43" t="s">
        <v>271</v>
      </c>
      <c r="F39" s="43" t="s">
        <v>272</v>
      </c>
    </row>
    <row r="40" spans="1:7" x14ac:dyDescent="0.25">
      <c r="A40" s="43" t="s">
        <v>86</v>
      </c>
      <c r="B40" s="43" t="s">
        <v>285</v>
      </c>
      <c r="E40" s="43" t="s">
        <v>271</v>
      </c>
      <c r="F40" s="43" t="s">
        <v>272</v>
      </c>
      <c r="G40" s="43" t="s">
        <v>281</v>
      </c>
    </row>
    <row r="41" spans="1:7" x14ac:dyDescent="0.25">
      <c r="A41" s="43" t="s">
        <v>86</v>
      </c>
      <c r="B41" s="43" t="s">
        <v>202</v>
      </c>
      <c r="E41" s="43" t="s">
        <v>271</v>
      </c>
      <c r="F41" s="43" t="s">
        <v>272</v>
      </c>
      <c r="G41" s="43" t="s">
        <v>281</v>
      </c>
    </row>
    <row r="42" spans="1:7" x14ac:dyDescent="0.25">
      <c r="A42" s="43" t="s">
        <v>86</v>
      </c>
      <c r="B42" s="43" t="s">
        <v>203</v>
      </c>
      <c r="E42" s="43" t="s">
        <v>271</v>
      </c>
      <c r="F42" s="43" t="s">
        <v>272</v>
      </c>
      <c r="G42" s="43" t="s">
        <v>281</v>
      </c>
    </row>
    <row r="43" spans="1:7" x14ac:dyDescent="0.25">
      <c r="A43" s="43" t="s">
        <v>86</v>
      </c>
      <c r="B43" s="43" t="s">
        <v>286</v>
      </c>
      <c r="E43" s="43" t="s">
        <v>271</v>
      </c>
      <c r="F43" s="43" t="s">
        <v>272</v>
      </c>
      <c r="G43" s="43" t="s">
        <v>287</v>
      </c>
    </row>
    <row r="44" spans="1:7" x14ac:dyDescent="0.25">
      <c r="A44" s="43" t="s">
        <v>86</v>
      </c>
      <c r="B44" s="43" t="s">
        <v>288</v>
      </c>
      <c r="E44" s="43" t="s">
        <v>277</v>
      </c>
      <c r="F44" s="43" t="s">
        <v>278</v>
      </c>
      <c r="G44" s="43" t="s">
        <v>289</v>
      </c>
    </row>
    <row r="45" spans="1:7" x14ac:dyDescent="0.25">
      <c r="A45" s="43" t="s">
        <v>86</v>
      </c>
      <c r="B45" s="43" t="s">
        <v>206</v>
      </c>
      <c r="E45" s="43" t="s">
        <v>277</v>
      </c>
      <c r="F45" s="43" t="s">
        <v>278</v>
      </c>
    </row>
    <row r="46" spans="1:7" x14ac:dyDescent="0.25">
      <c r="A46" s="43" t="s">
        <v>86</v>
      </c>
      <c r="B46" s="43" t="s">
        <v>207</v>
      </c>
      <c r="E46" s="43" t="s">
        <v>277</v>
      </c>
      <c r="F46" s="43" t="s">
        <v>290</v>
      </c>
      <c r="G46" s="43" t="s">
        <v>291</v>
      </c>
    </row>
    <row r="47" spans="1:7" x14ac:dyDescent="0.25">
      <c r="A47" s="43" t="s">
        <v>86</v>
      </c>
      <c r="B47" s="43" t="s">
        <v>208</v>
      </c>
      <c r="E47" s="43" t="s">
        <v>277</v>
      </c>
      <c r="F47" s="43" t="s">
        <v>278</v>
      </c>
      <c r="G47" s="43" t="s">
        <v>291</v>
      </c>
    </row>
    <row r="48" spans="1:7" x14ac:dyDescent="0.25">
      <c r="A48" s="43" t="s">
        <v>86</v>
      </c>
      <c r="B48" s="43" t="s">
        <v>292</v>
      </c>
      <c r="E48" s="43" t="s">
        <v>271</v>
      </c>
      <c r="F48" s="43" t="s">
        <v>272</v>
      </c>
    </row>
    <row r="49" spans="1:7" x14ac:dyDescent="0.25">
      <c r="A49" s="43" t="s">
        <v>87</v>
      </c>
      <c r="B49" s="43" t="s">
        <v>280</v>
      </c>
      <c r="E49" s="43" t="s">
        <v>271</v>
      </c>
      <c r="F49" s="43" t="s">
        <v>272</v>
      </c>
      <c r="G49" s="43" t="s">
        <v>281</v>
      </c>
    </row>
    <row r="50" spans="1:7" x14ac:dyDescent="0.25">
      <c r="A50" s="43" t="s">
        <v>87</v>
      </c>
      <c r="B50" s="43" t="s">
        <v>282</v>
      </c>
      <c r="E50" s="43" t="s">
        <v>271</v>
      </c>
      <c r="F50" s="43" t="s">
        <v>272</v>
      </c>
    </row>
    <row r="51" spans="1:7" x14ac:dyDescent="0.25">
      <c r="A51" s="43" t="s">
        <v>87</v>
      </c>
      <c r="B51" s="43" t="s">
        <v>283</v>
      </c>
      <c r="E51" s="43" t="s">
        <v>271</v>
      </c>
      <c r="F51" s="43" t="s">
        <v>272</v>
      </c>
      <c r="G51" s="43" t="s">
        <v>281</v>
      </c>
    </row>
    <row r="52" spans="1:7" x14ac:dyDescent="0.25">
      <c r="A52" s="43" t="s">
        <v>87</v>
      </c>
      <c r="B52" s="43" t="s">
        <v>284</v>
      </c>
      <c r="E52" s="43" t="s">
        <v>271</v>
      </c>
      <c r="F52" s="43" t="s">
        <v>272</v>
      </c>
    </row>
    <row r="53" spans="1:7" x14ac:dyDescent="0.25">
      <c r="A53" s="43" t="s">
        <v>87</v>
      </c>
      <c r="B53" s="43" t="s">
        <v>200</v>
      </c>
      <c r="E53" s="43" t="s">
        <v>271</v>
      </c>
      <c r="F53" s="43" t="s">
        <v>272</v>
      </c>
    </row>
    <row r="54" spans="1:7" x14ac:dyDescent="0.25">
      <c r="A54" s="43" t="s">
        <v>87</v>
      </c>
      <c r="B54" s="43" t="s">
        <v>207</v>
      </c>
      <c r="E54" s="43" t="s">
        <v>277</v>
      </c>
      <c r="F54" s="43" t="s">
        <v>290</v>
      </c>
      <c r="G54" s="43" t="s">
        <v>291</v>
      </c>
    </row>
    <row r="55" spans="1:7" x14ac:dyDescent="0.25">
      <c r="A55" s="43" t="s">
        <v>87</v>
      </c>
      <c r="B55" s="43" t="s">
        <v>286</v>
      </c>
      <c r="E55" s="43" t="s">
        <v>271</v>
      </c>
      <c r="F55" s="43" t="s">
        <v>272</v>
      </c>
      <c r="G55" s="43" t="s">
        <v>287</v>
      </c>
    </row>
    <row r="56" spans="1:7" x14ac:dyDescent="0.25">
      <c r="A56" s="43" t="s">
        <v>87</v>
      </c>
      <c r="B56" s="43" t="s">
        <v>288</v>
      </c>
      <c r="E56" s="43" t="s">
        <v>277</v>
      </c>
      <c r="F56" s="43" t="s">
        <v>278</v>
      </c>
      <c r="G56" s="43" t="s">
        <v>289</v>
      </c>
    </row>
    <row r="57" spans="1:7" x14ac:dyDescent="0.25">
      <c r="A57" s="43" t="s">
        <v>87</v>
      </c>
      <c r="B57" s="43" t="s">
        <v>206</v>
      </c>
      <c r="E57" s="43" t="s">
        <v>277</v>
      </c>
      <c r="F57" s="43" t="s">
        <v>278</v>
      </c>
    </row>
    <row r="58" spans="1:7" x14ac:dyDescent="0.25">
      <c r="A58" s="43" t="s">
        <v>87</v>
      </c>
      <c r="B58" s="43" t="s">
        <v>208</v>
      </c>
      <c r="E58" s="43" t="s">
        <v>277</v>
      </c>
      <c r="F58" s="43" t="s">
        <v>290</v>
      </c>
      <c r="G58" s="43" t="s">
        <v>291</v>
      </c>
    </row>
    <row r="59" spans="1:7" x14ac:dyDescent="0.25">
      <c r="A59" s="43" t="s">
        <v>87</v>
      </c>
      <c r="B59" s="43" t="s">
        <v>292</v>
      </c>
      <c r="E59" s="43" t="s">
        <v>271</v>
      </c>
      <c r="F59" s="43" t="s">
        <v>272</v>
      </c>
    </row>
    <row r="60" spans="1:7" x14ac:dyDescent="0.25">
      <c r="A60" s="43" t="s">
        <v>9</v>
      </c>
      <c r="B60" s="43" t="s">
        <v>112</v>
      </c>
      <c r="D60" s="44" t="s">
        <v>270</v>
      </c>
      <c r="E60" s="43" t="s">
        <v>271</v>
      </c>
      <c r="F60" s="43" t="s">
        <v>272</v>
      </c>
    </row>
    <row r="61" spans="1:7" x14ac:dyDescent="0.25">
      <c r="A61" s="43" t="s">
        <v>9</v>
      </c>
      <c r="B61" s="43" t="s">
        <v>119</v>
      </c>
      <c r="D61" s="44" t="s">
        <v>273</v>
      </c>
      <c r="E61" s="43" t="s">
        <v>271</v>
      </c>
      <c r="F61" s="43" t="s">
        <v>272</v>
      </c>
    </row>
    <row r="62" spans="1:7" x14ac:dyDescent="0.25">
      <c r="A62" s="43" t="s">
        <v>9</v>
      </c>
      <c r="B62" s="43" t="s">
        <v>120</v>
      </c>
      <c r="D62" s="44" t="s">
        <v>274</v>
      </c>
      <c r="E62" s="43" t="s">
        <v>271</v>
      </c>
      <c r="F62" s="43" t="s">
        <v>272</v>
      </c>
    </row>
    <row r="63" spans="1:7" x14ac:dyDescent="0.25">
      <c r="A63" s="43" t="s">
        <v>9</v>
      </c>
      <c r="B63" s="43" t="s">
        <v>91</v>
      </c>
      <c r="E63" s="43" t="s">
        <v>271</v>
      </c>
      <c r="F63" s="43" t="s">
        <v>272</v>
      </c>
    </row>
    <row r="64" spans="1:7" x14ac:dyDescent="0.25">
      <c r="A64" s="43" t="s">
        <v>9</v>
      </c>
      <c r="B64" s="43" t="s">
        <v>217</v>
      </c>
      <c r="E64" s="43" t="s">
        <v>277</v>
      </c>
      <c r="F64" s="43" t="s">
        <v>278</v>
      </c>
    </row>
  </sheetData>
  <sheetProtection algorithmName="SHA-512" hashValue="vuhoWlQvtibjCW0lJFMJPzmczmK8PKtjNtEzUAAPZqQG6kVEqiZhER8ENDpt14z96q8JPghu/fZDuakaxgog5A==" saltValue="4ybDUSlY9197LJLnERO/jg==" spinCount="100000" sheet="1" objects="1" scenarios="1" formatCells="0"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45BB4-9535-4B6D-AEC4-873FD4A403ED}">
  <dimension ref="A1:B11"/>
  <sheetViews>
    <sheetView workbookViewId="0"/>
  </sheetViews>
  <sheetFormatPr defaultColWidth="0" defaultRowHeight="15" zeroHeight="1" x14ac:dyDescent="0.25"/>
  <cols>
    <col min="1" max="1" width="9.85546875" style="27" bestFit="1" customWidth="1"/>
    <col min="2" max="2" width="81.28515625" style="27" bestFit="1" customWidth="1"/>
    <col min="3" max="16384" width="9.140625" style="27" hidden="1"/>
  </cols>
  <sheetData>
    <row r="1" spans="1:2" ht="15.75" x14ac:dyDescent="0.25">
      <c r="A1" s="46" t="s">
        <v>98</v>
      </c>
      <c r="B1" s="47" t="s">
        <v>99</v>
      </c>
    </row>
    <row r="2" spans="1:2" ht="15.75" x14ac:dyDescent="0.25">
      <c r="A2" s="48" t="s">
        <v>2</v>
      </c>
      <c r="B2" s="49" t="s">
        <v>3</v>
      </c>
    </row>
    <row r="3" spans="1:2" ht="15.75" x14ac:dyDescent="0.25">
      <c r="A3" s="48" t="s">
        <v>4</v>
      </c>
      <c r="B3" s="49" t="s">
        <v>100</v>
      </c>
    </row>
    <row r="4" spans="1:2" ht="15.75" x14ac:dyDescent="0.25">
      <c r="A4" s="48" t="s">
        <v>5</v>
      </c>
      <c r="B4" s="49" t="s">
        <v>101</v>
      </c>
    </row>
    <row r="5" spans="1:2" ht="15.75" x14ac:dyDescent="0.25">
      <c r="A5" s="48" t="s">
        <v>6</v>
      </c>
      <c r="B5" s="49" t="s">
        <v>102</v>
      </c>
    </row>
    <row r="6" spans="1:2" ht="15.75" x14ac:dyDescent="0.25">
      <c r="A6" s="50" t="s">
        <v>7</v>
      </c>
      <c r="B6" s="49" t="s">
        <v>103</v>
      </c>
    </row>
    <row r="7" spans="1:2" ht="15.75" x14ac:dyDescent="0.25">
      <c r="A7" s="48" t="s">
        <v>8</v>
      </c>
      <c r="B7" s="49" t="s">
        <v>104</v>
      </c>
    </row>
    <row r="8" spans="1:2" ht="15.75" x14ac:dyDescent="0.25">
      <c r="A8" s="48" t="s">
        <v>86</v>
      </c>
      <c r="B8" s="51" t="s">
        <v>256</v>
      </c>
    </row>
    <row r="9" spans="1:2" ht="15.75" x14ac:dyDescent="0.25">
      <c r="A9" s="48" t="s">
        <v>87</v>
      </c>
      <c r="B9" s="51" t="s">
        <v>255</v>
      </c>
    </row>
    <row r="10" spans="1:2" ht="15.75" x14ac:dyDescent="0.25">
      <c r="A10" s="48" t="s">
        <v>9</v>
      </c>
      <c r="B10" s="49" t="s">
        <v>105</v>
      </c>
    </row>
    <row r="11" spans="1:2" ht="15.75" x14ac:dyDescent="0.25">
      <c r="A11" s="48" t="s">
        <v>10</v>
      </c>
      <c r="B11" s="49" t="s">
        <v>106</v>
      </c>
    </row>
  </sheetData>
  <sheetProtection algorithmName="SHA-512" hashValue="hvm6Xkmq25jPLGeDEVtgaW/NEW9bY2EHtwFNmTWRori007xualAfw59hauQNeQ/HnCJmKT9jSw1iKmiL4S6FRQ==" saltValue="86sp3qPssAxvuMjmkxi5tA==" spinCount="100000" sheet="1" objects="1" scenarios="1" formatCells="0" formatColumns="0" formatRows="0"/>
  <hyperlinks>
    <hyperlink ref="B3" location="'S1'!A1" tooltip="Summary solo capital calculations" display="Summary calculations" xr:uid="{D299691F-608D-45A8-883C-26E18D1E14C2}"/>
    <hyperlink ref="B5" location="'S3'!A1" tooltip="Consolidated subsidiaries regulated by a foreign authority" display="Data - Consolidated subsidiaries regulated by a foreign authority" xr:uid="{9BA8D276-5D97-48FF-8A0D-5E8A262E8AF5}"/>
    <hyperlink ref="B4" location="'S2'!A1" tooltip="Consolidated domestic subsidiaries regulated by an authority other than OSFI" display="Data - Consolidated domestic subsidiaries regulated by an authority other than OSFI" xr:uid="{1952446F-38D8-4615-AD1D-33B2C3B6EE8D}"/>
    <hyperlink ref="B6" location="'S4'!A1" tooltip="Unconsolidated domestic and foreign subsidiaries" display="Data - Unconsolidated domestic and foreign subsidiaries" xr:uid="{70A9A1E4-8749-44B2-8715-C7CFEEAC4944}"/>
    <hyperlink ref="B7" location="'S5'!A1" tooltip="Foreign branches" display="Data - Foreign branches" xr:uid="{7BA59384-8A7B-4308-9815-0B3A7BBE699F}"/>
    <hyperlink ref="B8" location="S6.1!A1" tooltip="Parental guarantees exposures" display="Data - Parental guarantees - Non-capital Guarantees" xr:uid="{A51020FD-587A-4405-8064-72282589685E}"/>
    <hyperlink ref="B2" location="S0!A1" tooltip="Return Completion Instructions" display="Instructions" xr:uid="{B298E78A-C910-4C9C-8EAC-141F4D824698}"/>
    <hyperlink ref="B10" location="'S7'!A1" tooltip="Credit ratings scales" display="Commentary on material changes and drivers of Solo TLAC" xr:uid="{A902F4F7-04CD-49A6-B59E-7D2E8D21D9A7}"/>
    <hyperlink ref="B11" location="'S8'!A1" display="Credit ratings scales" xr:uid="{F38496E3-D63E-4687-86BC-CEF814B78EC9}"/>
    <hyperlink ref="B9" location="S6.2!A1" tooltip="Parental guarantees exposures" display="Data - Parental guarantees - Capital Guarantees" xr:uid="{ABB01C05-4D5E-4012-8B2C-5346029FEB3B}"/>
  </hyperlinks>
  <pageMargins left="0.7" right="0.7" top="0.75" bottom="0.75" header="0.3" footer="0.3"/>
  <headerFooter>
    <oddHeader>&amp;R&amp;"Calibri"&amp;10&amp;K000000 Protected B - External / Protégé B - Externe&amp;1#_x000D_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8B516-4B6F-4FFC-9126-74B3205D56EF}">
  <dimension ref="A1:A7"/>
  <sheetViews>
    <sheetView workbookViewId="0"/>
  </sheetViews>
  <sheetFormatPr defaultColWidth="0" defaultRowHeight="15" zeroHeight="1" x14ac:dyDescent="0.25"/>
  <cols>
    <col min="1" max="1" width="112.28515625" style="27" customWidth="1"/>
    <col min="2" max="16384" width="9.140625" style="27" hidden="1"/>
  </cols>
  <sheetData>
    <row r="1" spans="1:1" ht="15.75" x14ac:dyDescent="0.25">
      <c r="A1" s="52" t="s">
        <v>107</v>
      </c>
    </row>
    <row r="2" spans="1:1" ht="15.75" x14ac:dyDescent="0.25">
      <c r="A2" s="53" t="s">
        <v>108</v>
      </c>
    </row>
    <row r="3" spans="1:1" ht="47.25" x14ac:dyDescent="0.25">
      <c r="A3" s="54" t="s">
        <v>109</v>
      </c>
    </row>
    <row r="4" spans="1:1" ht="15.75" x14ac:dyDescent="0.25">
      <c r="A4" s="55" t="s">
        <v>110</v>
      </c>
    </row>
    <row r="5" spans="1:1" ht="31.5" x14ac:dyDescent="0.25">
      <c r="A5" s="54" t="s">
        <v>257</v>
      </c>
    </row>
    <row r="6" spans="1:1" ht="15.75" x14ac:dyDescent="0.25">
      <c r="A6" s="54" t="s">
        <v>258</v>
      </c>
    </row>
    <row r="7" spans="1:1" ht="15.75" x14ac:dyDescent="0.25">
      <c r="A7" s="53" t="s">
        <v>111</v>
      </c>
    </row>
  </sheetData>
  <sheetProtection algorithmName="SHA-512" hashValue="EyM9oE2QMOslTlZpOvAIpJtyxE+rChivilqWooLfW7SqkvRfJUwd0kguPkYQA1ZkDOQvOg+Cgb1t9CVcePp7CA==" saltValue="S0cRmggXimoYQZVTeSL8nw==" spinCount="100000" sheet="1" objects="1" scenarios="1" formatCells="0" formatColumns="0" formatRows="0"/>
  <pageMargins left="0.7" right="0.7" top="0.75" bottom="0.75" header="0.3" footer="0.3"/>
  <headerFooter>
    <oddHeader>&amp;R&amp;"Calibri"&amp;10&amp;K000000 Protected B - External / Protégé B - Externe&amp;1#_x000D_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A4A01-EF20-46E3-8C0D-423D24558D96}">
  <dimension ref="A1:I30"/>
  <sheetViews>
    <sheetView workbookViewId="0">
      <pane xSplit="1" topLeftCell="B1" activePane="topRight" state="frozen"/>
      <selection pane="topRight"/>
    </sheetView>
  </sheetViews>
  <sheetFormatPr defaultColWidth="0" defaultRowHeight="15" zeroHeight="1" x14ac:dyDescent="0.25"/>
  <cols>
    <col min="1" max="1" width="4.28515625" style="106" bestFit="1" customWidth="1"/>
    <col min="2" max="2" width="58.42578125" style="71" bestFit="1" customWidth="1"/>
    <col min="3" max="3" width="65.5703125" style="77" customWidth="1"/>
    <col min="4" max="4" width="12.140625" style="71" customWidth="1"/>
    <col min="5" max="5" width="15" style="71" customWidth="1"/>
    <col min="6" max="9" width="16.85546875" style="71" customWidth="1"/>
    <col min="10" max="16384" width="7.140625" style="71" hidden="1"/>
  </cols>
  <sheetData>
    <row r="1" spans="1:9" s="63" customFormat="1" ht="75" x14ac:dyDescent="0.25">
      <c r="A1" s="56" t="s">
        <v>112</v>
      </c>
      <c r="B1" s="57" t="s">
        <v>119</v>
      </c>
      <c r="C1" s="58" t="s">
        <v>120</v>
      </c>
      <c r="D1" s="59" t="s">
        <v>11</v>
      </c>
      <c r="E1" s="60" t="s">
        <v>146</v>
      </c>
      <c r="F1" s="60" t="s">
        <v>147</v>
      </c>
      <c r="G1" s="61" t="s">
        <v>148</v>
      </c>
      <c r="H1" s="62" t="s">
        <v>149</v>
      </c>
      <c r="I1" s="62" t="s">
        <v>150</v>
      </c>
    </row>
    <row r="2" spans="1:9" s="63" customFormat="1" x14ac:dyDescent="0.25">
      <c r="A2" s="64" t="s">
        <v>12</v>
      </c>
      <c r="B2" s="56" t="s">
        <v>113</v>
      </c>
      <c r="C2" s="65" t="s">
        <v>113</v>
      </c>
      <c r="D2" s="59"/>
      <c r="E2" s="60"/>
      <c r="F2" s="60"/>
      <c r="G2" s="60"/>
      <c r="H2" s="66"/>
      <c r="I2" s="66"/>
    </row>
    <row r="3" spans="1:9" ht="30" x14ac:dyDescent="0.25">
      <c r="A3" s="67" t="s">
        <v>13</v>
      </c>
      <c r="B3" s="68" t="s">
        <v>113</v>
      </c>
      <c r="C3" s="69" t="s">
        <v>121</v>
      </c>
      <c r="D3" s="3"/>
      <c r="E3" s="70"/>
      <c r="F3" s="70"/>
      <c r="G3" s="70"/>
      <c r="H3" s="70"/>
      <c r="I3" s="70"/>
    </row>
    <row r="4" spans="1:9" ht="30" x14ac:dyDescent="0.25">
      <c r="A4" s="67" t="s">
        <v>15</v>
      </c>
      <c r="B4" s="72" t="s">
        <v>114</v>
      </c>
      <c r="C4" s="69" t="s">
        <v>122</v>
      </c>
      <c r="D4" s="70">
        <f>SUM(I4)</f>
        <v>0</v>
      </c>
      <c r="E4" s="73"/>
      <c r="F4" s="70"/>
      <c r="G4" s="70"/>
      <c r="H4" s="70"/>
      <c r="I4" s="70">
        <f>'S5'!H4</f>
        <v>0</v>
      </c>
    </row>
    <row r="5" spans="1:9" ht="45" x14ac:dyDescent="0.25">
      <c r="A5" s="67" t="s">
        <v>16</v>
      </c>
      <c r="B5" s="72" t="s">
        <v>115</v>
      </c>
      <c r="C5" s="74" t="s">
        <v>123</v>
      </c>
      <c r="D5" s="70">
        <f>SUM(F5:H5)</f>
        <v>0</v>
      </c>
      <c r="E5" s="73"/>
      <c r="F5" s="70">
        <f>SUM('S2'!H2:H51)</f>
        <v>0</v>
      </c>
      <c r="G5" s="70">
        <f>'S3'!I2</f>
        <v>0</v>
      </c>
      <c r="H5" s="70">
        <f>'S4'!H5</f>
        <v>0</v>
      </c>
      <c r="I5" s="70"/>
    </row>
    <row r="6" spans="1:9" x14ac:dyDescent="0.25">
      <c r="A6" s="67" t="s">
        <v>17</v>
      </c>
      <c r="B6" s="72" t="s">
        <v>115</v>
      </c>
      <c r="C6" s="69" t="s">
        <v>124</v>
      </c>
      <c r="D6" s="70">
        <f>SUM(H6)</f>
        <v>0</v>
      </c>
      <c r="E6" s="73"/>
      <c r="F6" s="70"/>
      <c r="G6" s="70"/>
      <c r="H6" s="70">
        <f>'S4'!H6</f>
        <v>0</v>
      </c>
      <c r="I6" s="70"/>
    </row>
    <row r="7" spans="1:9" s="77" customFormat="1" ht="15" customHeight="1" x14ac:dyDescent="0.25">
      <c r="A7" s="75" t="s">
        <v>18</v>
      </c>
      <c r="B7" s="72" t="s">
        <v>115</v>
      </c>
      <c r="C7" s="69" t="s">
        <v>125</v>
      </c>
      <c r="D7" s="76">
        <f>SUM(E7)</f>
        <v>0</v>
      </c>
      <c r="E7" s="76">
        <f>SUM('S4'!H2)</f>
        <v>0</v>
      </c>
      <c r="F7" s="76"/>
      <c r="G7" s="76"/>
      <c r="H7" s="76"/>
      <c r="I7" s="76"/>
    </row>
    <row r="8" spans="1:9" x14ac:dyDescent="0.25">
      <c r="A8" s="67" t="s">
        <v>19</v>
      </c>
      <c r="B8" s="72" t="s">
        <v>115</v>
      </c>
      <c r="C8" s="69" t="s">
        <v>126</v>
      </c>
      <c r="D8" s="70">
        <f>SUM(D5:D6, - D7)</f>
        <v>0</v>
      </c>
      <c r="E8" s="70">
        <f>SUM(E7)</f>
        <v>0</v>
      </c>
      <c r="F8" s="70">
        <f>SUM(F5)</f>
        <v>0</v>
      </c>
      <c r="G8" s="70">
        <f>SUM(G5)</f>
        <v>0</v>
      </c>
      <c r="H8" s="70">
        <f>SUM(H5:H6)</f>
        <v>0</v>
      </c>
      <c r="I8" s="70"/>
    </row>
    <row r="9" spans="1:9" x14ac:dyDescent="0.25">
      <c r="A9" s="67" t="s">
        <v>20</v>
      </c>
      <c r="B9" s="72" t="s">
        <v>116</v>
      </c>
      <c r="C9" s="69" t="s">
        <v>127</v>
      </c>
      <c r="D9" s="70">
        <f xml:space="preserve"> D3 - D4 - D8</f>
        <v>0</v>
      </c>
      <c r="E9" s="78"/>
      <c r="F9" s="78"/>
      <c r="G9" s="78"/>
      <c r="H9" s="78"/>
      <c r="I9" s="79"/>
    </row>
    <row r="10" spans="1:9" ht="30" x14ac:dyDescent="0.25">
      <c r="A10" s="80" t="s">
        <v>21</v>
      </c>
      <c r="B10" s="81" t="s">
        <v>117</v>
      </c>
      <c r="C10" s="81" t="s">
        <v>117</v>
      </c>
      <c r="D10" s="82"/>
      <c r="E10" s="82"/>
      <c r="F10" s="82"/>
      <c r="G10" s="82"/>
      <c r="H10" s="82"/>
      <c r="I10" s="83"/>
    </row>
    <row r="11" spans="1:9" ht="30" x14ac:dyDescent="0.25">
      <c r="A11" s="67" t="s">
        <v>22</v>
      </c>
      <c r="B11" s="84" t="s">
        <v>117</v>
      </c>
      <c r="C11" s="69" t="s">
        <v>128</v>
      </c>
      <c r="D11" s="3"/>
      <c r="E11" s="73"/>
      <c r="F11" s="73"/>
      <c r="G11" s="73"/>
      <c r="H11" s="70"/>
      <c r="I11" s="70"/>
    </row>
    <row r="12" spans="1:9" ht="30" x14ac:dyDescent="0.25">
      <c r="A12" s="67" t="s">
        <v>23</v>
      </c>
      <c r="B12" s="84" t="s">
        <v>117</v>
      </c>
      <c r="C12" s="85" t="s">
        <v>129</v>
      </c>
      <c r="D12" s="73">
        <f>SUM(G12)</f>
        <v>0</v>
      </c>
      <c r="E12" s="73"/>
      <c r="F12" s="70"/>
      <c r="G12" s="73">
        <f>'S3'!I8</f>
        <v>0</v>
      </c>
      <c r="H12" s="70"/>
      <c r="I12" s="70"/>
    </row>
    <row r="13" spans="1:9" ht="45" x14ac:dyDescent="0.25">
      <c r="A13" s="67" t="s">
        <v>24</v>
      </c>
      <c r="B13" s="84" t="s">
        <v>117</v>
      </c>
      <c r="C13" s="85" t="s">
        <v>130</v>
      </c>
      <c r="D13" s="73">
        <f>SUM(E13:E13)</f>
        <v>0</v>
      </c>
      <c r="E13" s="70">
        <f>'S4'!H4</f>
        <v>0</v>
      </c>
      <c r="F13" s="73"/>
      <c r="G13" s="73"/>
      <c r="H13" s="70"/>
      <c r="I13" s="70"/>
    </row>
    <row r="14" spans="1:9" ht="15" customHeight="1" x14ac:dyDescent="0.25">
      <c r="A14" s="67" t="s">
        <v>25</v>
      </c>
      <c r="B14" s="84" t="s">
        <v>117</v>
      </c>
      <c r="C14" s="85" t="s">
        <v>131</v>
      </c>
      <c r="D14" s="73">
        <f>SUM(I14)</f>
        <v>0</v>
      </c>
      <c r="E14" s="73"/>
      <c r="F14" s="73"/>
      <c r="G14" s="73"/>
      <c r="H14" s="70"/>
      <c r="I14" s="70">
        <f>'S5'!H11</f>
        <v>0</v>
      </c>
    </row>
    <row r="15" spans="1:9" ht="30" x14ac:dyDescent="0.25">
      <c r="A15" s="67" t="s">
        <v>26</v>
      </c>
      <c r="B15" s="84" t="s">
        <v>117</v>
      </c>
      <c r="C15" s="86" t="s">
        <v>132</v>
      </c>
      <c r="D15" s="87">
        <f>SUM(E15:G15, I15)</f>
        <v>0</v>
      </c>
      <c r="E15" s="87">
        <f xml:space="preserve"> SUM(E13)</f>
        <v>0</v>
      </c>
      <c r="F15" s="87"/>
      <c r="G15" s="87">
        <f xml:space="preserve"> SUM(G12)</f>
        <v>0</v>
      </c>
      <c r="H15" s="88"/>
      <c r="I15" s="88">
        <f xml:space="preserve"> SUM(I14)</f>
        <v>0</v>
      </c>
    </row>
    <row r="16" spans="1:9" ht="15" customHeight="1" x14ac:dyDescent="0.25">
      <c r="A16" s="67" t="s">
        <v>27</v>
      </c>
      <c r="B16" s="84" t="s">
        <v>117</v>
      </c>
      <c r="C16" s="69" t="s">
        <v>133</v>
      </c>
      <c r="D16" s="73">
        <f>SUM(G16)</f>
        <v>0</v>
      </c>
      <c r="E16" s="73"/>
      <c r="F16" s="89"/>
      <c r="G16" s="89">
        <f xml:space="preserve"> _rwFNORS * ('S3'!I5 + 'S3'!I6)</f>
        <v>0</v>
      </c>
      <c r="H16" s="70"/>
      <c r="I16" s="70"/>
    </row>
    <row r="17" spans="1:9" ht="15" customHeight="1" x14ac:dyDescent="0.25">
      <c r="A17" s="67" t="s">
        <v>28</v>
      </c>
      <c r="B17" s="84" t="s">
        <v>117</v>
      </c>
      <c r="C17" s="69" t="s">
        <v>134</v>
      </c>
      <c r="D17" s="73">
        <f>SUM(E17:E17)</f>
        <v>0</v>
      </c>
      <c r="E17" s="70">
        <f xml:space="preserve">  _rwFNORS * ('S4'!H2 + 'S4'!H3)</f>
        <v>0</v>
      </c>
      <c r="F17" s="73"/>
      <c r="G17" s="73"/>
      <c r="H17" s="70"/>
      <c r="I17" s="70"/>
    </row>
    <row r="18" spans="1:9" ht="15" customHeight="1" x14ac:dyDescent="0.25">
      <c r="A18" s="67" t="s">
        <v>29</v>
      </c>
      <c r="B18" s="84" t="s">
        <v>117</v>
      </c>
      <c r="C18" s="90" t="s">
        <v>135</v>
      </c>
      <c r="D18" s="73">
        <f>SUM(G18)</f>
        <v>0</v>
      </c>
      <c r="E18" s="70"/>
      <c r="F18" s="73"/>
      <c r="G18" s="89">
        <f xml:space="preserve"> _rwFNORS * 'S3'!I7</f>
        <v>0</v>
      </c>
      <c r="H18" s="70"/>
      <c r="I18" s="70"/>
    </row>
    <row r="19" spans="1:9" ht="15" customHeight="1" x14ac:dyDescent="0.25">
      <c r="A19" s="67" t="s">
        <v>30</v>
      </c>
      <c r="B19" s="84" t="s">
        <v>117</v>
      </c>
      <c r="C19" s="69" t="s">
        <v>136</v>
      </c>
      <c r="D19" s="73">
        <f>SUM(I19)</f>
        <v>0</v>
      </c>
      <c r="E19" s="91"/>
      <c r="F19" s="92"/>
      <c r="G19" s="91"/>
      <c r="H19" s="91"/>
      <c r="I19" s="70" cm="1">
        <f t="array" ref="I19" xml:space="preserve"> _rwFBRN * 'S5'!H10</f>
        <v>0</v>
      </c>
    </row>
    <row r="20" spans="1:9" ht="15" customHeight="1" x14ac:dyDescent="0.25">
      <c r="A20" s="67" t="s">
        <v>31</v>
      </c>
      <c r="B20" s="84" t="s">
        <v>117</v>
      </c>
      <c r="C20" s="69" t="s">
        <v>137</v>
      </c>
      <c r="D20" s="73">
        <f>SUM(G20, I20,E20)</f>
        <v>0</v>
      </c>
      <c r="E20" s="70">
        <f>'S6.2'!J102</f>
        <v>0</v>
      </c>
      <c r="F20" s="89"/>
      <c r="G20" s="70">
        <f>'S6.2'!J103</f>
        <v>0</v>
      </c>
      <c r="H20" s="70"/>
      <c r="I20" s="70">
        <f>'S6.2'!J104</f>
        <v>0</v>
      </c>
    </row>
    <row r="21" spans="1:9" ht="15" customHeight="1" x14ac:dyDescent="0.25">
      <c r="A21" s="67" t="s">
        <v>32</v>
      </c>
      <c r="B21" s="84" t="s">
        <v>117</v>
      </c>
      <c r="C21" s="69" t="s">
        <v>138</v>
      </c>
      <c r="D21" s="73">
        <f>SUM(G21, I21,E21)</f>
        <v>0</v>
      </c>
      <c r="E21" s="70">
        <f>'S6.1'!M102</f>
        <v>0</v>
      </c>
      <c r="F21" s="89"/>
      <c r="G21" s="89">
        <f>'S6.1'!M103</f>
        <v>0</v>
      </c>
      <c r="H21" s="70"/>
      <c r="I21" s="70">
        <f>'S6.1'!M104</f>
        <v>0</v>
      </c>
    </row>
    <row r="22" spans="1:9" ht="30" x14ac:dyDescent="0.25">
      <c r="A22" s="67" t="s">
        <v>33</v>
      </c>
      <c r="B22" s="84" t="s">
        <v>117</v>
      </c>
      <c r="C22" s="86" t="s">
        <v>139</v>
      </c>
      <c r="D22" s="87">
        <f>SUM(D16:D21)</f>
        <v>0</v>
      </c>
      <c r="E22" s="88">
        <f>SUM(E17, E21:E21,E20)</f>
        <v>0</v>
      </c>
      <c r="F22" s="88"/>
      <c r="G22" s="88">
        <f>SUM(G16, G18, G20:G21)</f>
        <v>0</v>
      </c>
      <c r="H22" s="93"/>
      <c r="I22" s="88">
        <f>SUM(I19:I21)</f>
        <v>0</v>
      </c>
    </row>
    <row r="23" spans="1:9" ht="30" x14ac:dyDescent="0.25">
      <c r="A23" s="67" t="s">
        <v>34</v>
      </c>
      <c r="B23" s="84" t="s">
        <v>117</v>
      </c>
      <c r="C23" s="69" t="s">
        <v>140</v>
      </c>
      <c r="D23" s="73">
        <f xml:space="preserve"> D11 - D15 + D22</f>
        <v>0</v>
      </c>
      <c r="E23" s="70"/>
      <c r="F23" s="70"/>
      <c r="G23" s="70"/>
      <c r="H23" s="70"/>
      <c r="I23" s="70"/>
    </row>
    <row r="24" spans="1:9" ht="30" x14ac:dyDescent="0.25">
      <c r="A24" s="80" t="s">
        <v>35</v>
      </c>
      <c r="B24" s="94" t="s">
        <v>118</v>
      </c>
      <c r="C24" s="94" t="s">
        <v>118</v>
      </c>
      <c r="D24" s="95" t="str">
        <f>IF(D10 &lt;&gt; 0,D2/D10, "")</f>
        <v/>
      </c>
      <c r="E24" s="95" t="str">
        <f t="shared" ref="E24:I24" si="0">IF(E10 &lt;&gt; 0,E2/E10, "")</f>
        <v/>
      </c>
      <c r="F24" s="95" t="str">
        <f t="shared" si="0"/>
        <v/>
      </c>
      <c r="G24" s="95" t="str">
        <f t="shared" si="0"/>
        <v/>
      </c>
      <c r="H24" s="95" t="str">
        <f t="shared" si="0"/>
        <v/>
      </c>
      <c r="I24" s="95" t="str">
        <f t="shared" si="0"/>
        <v/>
      </c>
    </row>
    <row r="25" spans="1:9" ht="30" x14ac:dyDescent="0.25">
      <c r="A25" s="67" t="s">
        <v>36</v>
      </c>
      <c r="B25" s="96" t="s">
        <v>118</v>
      </c>
      <c r="C25" s="69" t="s">
        <v>141</v>
      </c>
      <c r="D25" s="97" t="str">
        <f>IF(D11 &lt;&gt; 0, D3 / D11, "")</f>
        <v/>
      </c>
      <c r="E25" s="98"/>
      <c r="F25" s="98"/>
      <c r="G25" s="98"/>
      <c r="H25" s="98"/>
      <c r="I25" s="99"/>
    </row>
    <row r="26" spans="1:9" ht="30" x14ac:dyDescent="0.25">
      <c r="A26" s="67" t="s">
        <v>37</v>
      </c>
      <c r="B26" s="96" t="s">
        <v>118</v>
      </c>
      <c r="C26" s="69" t="s">
        <v>142</v>
      </c>
      <c r="D26" s="97" t="str">
        <f>IF(D23 &lt;&gt; 0, D9 / D23, "")</f>
        <v/>
      </c>
      <c r="E26" s="93"/>
      <c r="F26" s="93"/>
      <c r="G26" s="93"/>
      <c r="H26" s="93"/>
      <c r="I26" s="100"/>
    </row>
    <row r="27" spans="1:9" ht="30" x14ac:dyDescent="0.25">
      <c r="A27" s="67" t="s">
        <v>38</v>
      </c>
      <c r="B27" s="96" t="s">
        <v>118</v>
      </c>
      <c r="C27" s="69" t="s">
        <v>143</v>
      </c>
      <c r="D27" s="101">
        <v>0.215</v>
      </c>
      <c r="E27" s="93"/>
      <c r="F27" s="93"/>
      <c r="G27" s="93"/>
      <c r="H27" s="93"/>
      <c r="I27" s="100"/>
    </row>
    <row r="28" spans="1:9" ht="30" x14ac:dyDescent="0.25">
      <c r="A28" s="67" t="s">
        <v>39</v>
      </c>
      <c r="B28" s="96" t="s">
        <v>118</v>
      </c>
      <c r="C28" s="69" t="s">
        <v>144</v>
      </c>
      <c r="D28" s="102" t="str">
        <f>IF(ISNUMBER(D26), D26 - D27, "")</f>
        <v/>
      </c>
      <c r="E28" s="93"/>
      <c r="F28" s="93"/>
      <c r="G28" s="93"/>
      <c r="H28" s="93"/>
      <c r="I28" s="100"/>
    </row>
    <row r="29" spans="1:9" ht="30" x14ac:dyDescent="0.25">
      <c r="A29" s="67" t="s">
        <v>40</v>
      </c>
      <c r="B29" s="96" t="s">
        <v>118</v>
      </c>
      <c r="C29" s="69" t="s">
        <v>145</v>
      </c>
      <c r="D29" s="103">
        <f xml:space="preserve"> D9 - $D$27 * $D$23</f>
        <v>0</v>
      </c>
      <c r="E29" s="104"/>
      <c r="F29" s="104"/>
      <c r="G29" s="104"/>
      <c r="H29" s="104"/>
      <c r="I29" s="105"/>
    </row>
    <row r="30" spans="1:9" hidden="1" x14ac:dyDescent="0.25">
      <c r="B30" s="107"/>
      <c r="C30" s="108"/>
    </row>
  </sheetData>
  <sheetProtection algorithmName="SHA-512" hashValue="KxhGWJTbFaXUC7bIuvGXYJWj3fwmNyPG57TaHoEwamGKB30t59BTOSUtl7YRCrcL5CsSMgks+YB+fjCUTSX3Vw==" saltValue="RULxaP2FbqGlFaeBaqsCEQ==" spinCount="100000" sheet="1" objects="1" scenarios="1" formatCells="0" formatColumns="0" formatRows="0"/>
  <pageMargins left="0.7" right="0.7" top="0.75" bottom="0.75" header="0.3" footer="0.3"/>
  <headerFooter>
    <oddHeader>&amp;R&amp;"Calibri"&amp;10&amp;K000000 Protected B - External / Protégé B - Externe&amp;1#_x000D_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B8335-0DA3-4BDD-9964-7C83B6BBAF5A}">
  <dimension ref="A1:H51"/>
  <sheetViews>
    <sheetView zoomScaleNormal="100" workbookViewId="0">
      <pane xSplit="1" topLeftCell="B1" activePane="topRight" state="frozen"/>
      <selection pane="topRight"/>
    </sheetView>
  </sheetViews>
  <sheetFormatPr defaultColWidth="0" defaultRowHeight="15" zeroHeight="1" x14ac:dyDescent="0.25"/>
  <cols>
    <col min="1" max="1" width="4.5703125" style="106" customWidth="1"/>
    <col min="2" max="2" width="28" style="106" customWidth="1"/>
    <col min="3" max="3" width="58.140625" style="71" bestFit="1" customWidth="1"/>
    <col min="4" max="4" width="19" style="71" customWidth="1"/>
    <col min="5" max="5" width="16.140625" style="71" customWidth="1"/>
    <col min="6" max="6" width="22.28515625" style="71" bestFit="1" customWidth="1"/>
    <col min="7" max="7" width="18.28515625" style="71" customWidth="1"/>
    <col min="8" max="8" width="17.42578125" style="71" customWidth="1"/>
    <col min="9" max="16384" width="7.140625" style="71" hidden="1"/>
  </cols>
  <sheetData>
    <row r="1" spans="1:8" s="63" customFormat="1" ht="45" x14ac:dyDescent="0.25">
      <c r="A1" s="110" t="s">
        <v>151</v>
      </c>
      <c r="B1" s="111" t="s">
        <v>119</v>
      </c>
      <c r="C1" s="112" t="s">
        <v>120</v>
      </c>
      <c r="D1" s="113" t="s">
        <v>152</v>
      </c>
      <c r="E1" s="113" t="s">
        <v>153</v>
      </c>
      <c r="F1" s="114" t="s">
        <v>154</v>
      </c>
      <c r="G1" s="114" t="s">
        <v>179</v>
      </c>
      <c r="H1" s="115" t="s">
        <v>155</v>
      </c>
    </row>
    <row r="2" spans="1:8" x14ac:dyDescent="0.25">
      <c r="A2" s="67" t="s">
        <v>13</v>
      </c>
      <c r="B2" s="116" t="s">
        <v>156</v>
      </c>
      <c r="C2" s="117" t="s">
        <v>157</v>
      </c>
      <c r="D2" s="118">
        <v>6</v>
      </c>
      <c r="E2" s="109"/>
      <c r="F2" s="109"/>
      <c r="G2" s="109"/>
      <c r="H2" s="4"/>
    </row>
    <row r="3" spans="1:8" x14ac:dyDescent="0.25">
      <c r="A3" s="67" t="s">
        <v>13</v>
      </c>
      <c r="B3" s="116" t="s">
        <v>156</v>
      </c>
      <c r="C3" s="117" t="s">
        <v>157</v>
      </c>
      <c r="D3" s="118">
        <v>6</v>
      </c>
      <c r="E3" s="109"/>
      <c r="F3" s="109"/>
      <c r="G3" s="109"/>
      <c r="H3" s="4"/>
    </row>
    <row r="4" spans="1:8" x14ac:dyDescent="0.25">
      <c r="A4" s="67" t="s">
        <v>13</v>
      </c>
      <c r="B4" s="116" t="s">
        <v>156</v>
      </c>
      <c r="C4" s="117" t="s">
        <v>157</v>
      </c>
      <c r="D4" s="118">
        <v>6</v>
      </c>
      <c r="E4" s="109"/>
      <c r="F4" s="109"/>
      <c r="G4" s="109"/>
      <c r="H4" s="4"/>
    </row>
    <row r="5" spans="1:8" x14ac:dyDescent="0.25">
      <c r="A5" s="67" t="s">
        <v>13</v>
      </c>
      <c r="B5" s="116" t="s">
        <v>156</v>
      </c>
      <c r="C5" s="117" t="s">
        <v>157</v>
      </c>
      <c r="D5" s="118">
        <v>6</v>
      </c>
      <c r="E5" s="109"/>
      <c r="F5" s="109"/>
      <c r="G5" s="109"/>
      <c r="H5" s="4"/>
    </row>
    <row r="6" spans="1:8" x14ac:dyDescent="0.25">
      <c r="A6" s="67" t="s">
        <v>13</v>
      </c>
      <c r="B6" s="116" t="s">
        <v>156</v>
      </c>
      <c r="C6" s="117" t="s">
        <v>157</v>
      </c>
      <c r="D6" s="118">
        <v>6</v>
      </c>
      <c r="E6" s="109"/>
      <c r="F6" s="109"/>
      <c r="G6" s="109"/>
      <c r="H6" s="4"/>
    </row>
    <row r="7" spans="1:8" x14ac:dyDescent="0.25">
      <c r="A7" s="67" t="s">
        <v>13</v>
      </c>
      <c r="B7" s="116" t="s">
        <v>156</v>
      </c>
      <c r="C7" s="117" t="s">
        <v>157</v>
      </c>
      <c r="D7" s="118">
        <v>6</v>
      </c>
      <c r="E7" s="109"/>
      <c r="F7" s="109"/>
      <c r="G7" s="109"/>
      <c r="H7" s="4"/>
    </row>
    <row r="8" spans="1:8" x14ac:dyDescent="0.25">
      <c r="A8" s="67" t="s">
        <v>13</v>
      </c>
      <c r="B8" s="116" t="s">
        <v>156</v>
      </c>
      <c r="C8" s="117" t="s">
        <v>157</v>
      </c>
      <c r="D8" s="118">
        <v>6</v>
      </c>
      <c r="E8" s="109"/>
      <c r="F8" s="109"/>
      <c r="G8" s="109"/>
      <c r="H8" s="4"/>
    </row>
    <row r="9" spans="1:8" x14ac:dyDescent="0.25">
      <c r="A9" s="67" t="s">
        <v>13</v>
      </c>
      <c r="B9" s="116" t="s">
        <v>156</v>
      </c>
      <c r="C9" s="117" t="s">
        <v>157</v>
      </c>
      <c r="D9" s="118">
        <v>6</v>
      </c>
      <c r="E9" s="109"/>
      <c r="F9" s="109"/>
      <c r="G9" s="109"/>
      <c r="H9" s="4"/>
    </row>
    <row r="10" spans="1:8" x14ac:dyDescent="0.25">
      <c r="A10" s="67" t="s">
        <v>13</v>
      </c>
      <c r="B10" s="116" t="s">
        <v>156</v>
      </c>
      <c r="C10" s="117" t="s">
        <v>157</v>
      </c>
      <c r="D10" s="118">
        <v>6</v>
      </c>
      <c r="E10" s="109"/>
      <c r="F10" s="109"/>
      <c r="G10" s="109"/>
      <c r="H10" s="4"/>
    </row>
    <row r="11" spans="1:8" x14ac:dyDescent="0.25">
      <c r="A11" s="67" t="s">
        <v>13</v>
      </c>
      <c r="B11" s="116" t="s">
        <v>156</v>
      </c>
      <c r="C11" s="117" t="s">
        <v>157</v>
      </c>
      <c r="D11" s="118">
        <v>6</v>
      </c>
      <c r="E11" s="109"/>
      <c r="F11" s="109"/>
      <c r="G11" s="109"/>
      <c r="H11" s="4"/>
    </row>
    <row r="12" spans="1:8" x14ac:dyDescent="0.25">
      <c r="A12" s="67" t="s">
        <v>13</v>
      </c>
      <c r="B12" s="116" t="s">
        <v>156</v>
      </c>
      <c r="C12" s="117" t="s">
        <v>157</v>
      </c>
      <c r="D12" s="118">
        <v>6</v>
      </c>
      <c r="E12" s="109"/>
      <c r="F12" s="109"/>
      <c r="G12" s="109"/>
      <c r="H12" s="4"/>
    </row>
    <row r="13" spans="1:8" x14ac:dyDescent="0.25">
      <c r="A13" s="67" t="s">
        <v>13</v>
      </c>
      <c r="B13" s="116" t="s">
        <v>156</v>
      </c>
      <c r="C13" s="117" t="s">
        <v>157</v>
      </c>
      <c r="D13" s="118">
        <v>6</v>
      </c>
      <c r="E13" s="109"/>
      <c r="F13" s="109"/>
      <c r="G13" s="109"/>
      <c r="H13" s="4"/>
    </row>
    <row r="14" spans="1:8" x14ac:dyDescent="0.25">
      <c r="A14" s="67" t="s">
        <v>13</v>
      </c>
      <c r="B14" s="116" t="s">
        <v>156</v>
      </c>
      <c r="C14" s="117" t="s">
        <v>157</v>
      </c>
      <c r="D14" s="118">
        <v>6</v>
      </c>
      <c r="E14" s="109"/>
      <c r="F14" s="109"/>
      <c r="G14" s="109"/>
      <c r="H14" s="4"/>
    </row>
    <row r="15" spans="1:8" x14ac:dyDescent="0.25">
      <c r="A15" s="67" t="s">
        <v>13</v>
      </c>
      <c r="B15" s="116" t="s">
        <v>156</v>
      </c>
      <c r="C15" s="117" t="s">
        <v>157</v>
      </c>
      <c r="D15" s="118">
        <v>6</v>
      </c>
      <c r="E15" s="109"/>
      <c r="F15" s="109"/>
      <c r="G15" s="109"/>
      <c r="H15" s="4"/>
    </row>
    <row r="16" spans="1:8" x14ac:dyDescent="0.25">
      <c r="A16" s="67" t="s">
        <v>13</v>
      </c>
      <c r="B16" s="116" t="s">
        <v>156</v>
      </c>
      <c r="C16" s="117" t="s">
        <v>157</v>
      </c>
      <c r="D16" s="118">
        <v>6</v>
      </c>
      <c r="E16" s="109"/>
      <c r="F16" s="109"/>
      <c r="G16" s="109"/>
      <c r="H16" s="4"/>
    </row>
    <row r="17" spans="1:8" x14ac:dyDescent="0.25">
      <c r="A17" s="67" t="s">
        <v>13</v>
      </c>
      <c r="B17" s="116" t="s">
        <v>156</v>
      </c>
      <c r="C17" s="117" t="s">
        <v>157</v>
      </c>
      <c r="D17" s="118">
        <v>6</v>
      </c>
      <c r="E17" s="109"/>
      <c r="F17" s="109"/>
      <c r="G17" s="109"/>
      <c r="H17" s="4"/>
    </row>
    <row r="18" spans="1:8" x14ac:dyDescent="0.25">
      <c r="A18" s="67" t="s">
        <v>13</v>
      </c>
      <c r="B18" s="116" t="s">
        <v>156</v>
      </c>
      <c r="C18" s="117" t="s">
        <v>157</v>
      </c>
      <c r="D18" s="118">
        <v>6</v>
      </c>
      <c r="E18" s="109"/>
      <c r="F18" s="109"/>
      <c r="G18" s="109"/>
      <c r="H18" s="4"/>
    </row>
    <row r="19" spans="1:8" x14ac:dyDescent="0.25">
      <c r="A19" s="67" t="s">
        <v>13</v>
      </c>
      <c r="B19" s="116" t="s">
        <v>156</v>
      </c>
      <c r="C19" s="117" t="s">
        <v>157</v>
      </c>
      <c r="D19" s="118">
        <v>6</v>
      </c>
      <c r="E19" s="109"/>
      <c r="F19" s="109"/>
      <c r="G19" s="109"/>
      <c r="H19" s="4"/>
    </row>
    <row r="20" spans="1:8" x14ac:dyDescent="0.25">
      <c r="A20" s="67" t="s">
        <v>13</v>
      </c>
      <c r="B20" s="116" t="s">
        <v>156</v>
      </c>
      <c r="C20" s="117" t="s">
        <v>157</v>
      </c>
      <c r="D20" s="118">
        <v>6</v>
      </c>
      <c r="E20" s="109"/>
      <c r="F20" s="109"/>
      <c r="G20" s="109"/>
      <c r="H20" s="4"/>
    </row>
    <row r="21" spans="1:8" x14ac:dyDescent="0.25">
      <c r="A21" s="67" t="s">
        <v>13</v>
      </c>
      <c r="B21" s="116" t="s">
        <v>156</v>
      </c>
      <c r="C21" s="117" t="s">
        <v>157</v>
      </c>
      <c r="D21" s="118">
        <v>6</v>
      </c>
      <c r="E21" s="109"/>
      <c r="F21" s="109"/>
      <c r="G21" s="109"/>
      <c r="H21" s="4"/>
    </row>
    <row r="22" spans="1:8" x14ac:dyDescent="0.25">
      <c r="A22" s="67" t="s">
        <v>13</v>
      </c>
      <c r="B22" s="116" t="s">
        <v>156</v>
      </c>
      <c r="C22" s="117" t="s">
        <v>157</v>
      </c>
      <c r="D22" s="118">
        <v>6</v>
      </c>
      <c r="E22" s="109"/>
      <c r="F22" s="109"/>
      <c r="G22" s="109"/>
      <c r="H22" s="4"/>
    </row>
    <row r="23" spans="1:8" x14ac:dyDescent="0.25">
      <c r="A23" s="67" t="s">
        <v>13</v>
      </c>
      <c r="B23" s="116" t="s">
        <v>156</v>
      </c>
      <c r="C23" s="117" t="s">
        <v>157</v>
      </c>
      <c r="D23" s="118">
        <v>6</v>
      </c>
      <c r="E23" s="109"/>
      <c r="F23" s="109"/>
      <c r="G23" s="109"/>
      <c r="H23" s="4"/>
    </row>
    <row r="24" spans="1:8" x14ac:dyDescent="0.25">
      <c r="A24" s="67" t="s">
        <v>13</v>
      </c>
      <c r="B24" s="116" t="s">
        <v>156</v>
      </c>
      <c r="C24" s="117" t="s">
        <v>157</v>
      </c>
      <c r="D24" s="118">
        <v>6</v>
      </c>
      <c r="E24" s="109"/>
      <c r="F24" s="109"/>
      <c r="G24" s="109"/>
      <c r="H24" s="4"/>
    </row>
    <row r="25" spans="1:8" x14ac:dyDescent="0.25">
      <c r="A25" s="67" t="s">
        <v>13</v>
      </c>
      <c r="B25" s="116" t="s">
        <v>156</v>
      </c>
      <c r="C25" s="117" t="s">
        <v>157</v>
      </c>
      <c r="D25" s="118">
        <v>6</v>
      </c>
      <c r="E25" s="109"/>
      <c r="F25" s="109"/>
      <c r="G25" s="109"/>
      <c r="H25" s="4"/>
    </row>
    <row r="26" spans="1:8" x14ac:dyDescent="0.25">
      <c r="A26" s="67" t="s">
        <v>13</v>
      </c>
      <c r="B26" s="116" t="s">
        <v>156</v>
      </c>
      <c r="C26" s="117" t="s">
        <v>157</v>
      </c>
      <c r="D26" s="118">
        <v>6</v>
      </c>
      <c r="E26" s="109"/>
      <c r="F26" s="109"/>
      <c r="G26" s="109"/>
      <c r="H26" s="4"/>
    </row>
    <row r="27" spans="1:8" x14ac:dyDescent="0.25">
      <c r="A27" s="67" t="s">
        <v>13</v>
      </c>
      <c r="B27" s="116" t="s">
        <v>156</v>
      </c>
      <c r="C27" s="117" t="s">
        <v>157</v>
      </c>
      <c r="D27" s="118">
        <v>6</v>
      </c>
      <c r="E27" s="109"/>
      <c r="F27" s="109"/>
      <c r="G27" s="109"/>
      <c r="H27" s="4"/>
    </row>
    <row r="28" spans="1:8" x14ac:dyDescent="0.25">
      <c r="A28" s="67" t="s">
        <v>13</v>
      </c>
      <c r="B28" s="116" t="s">
        <v>156</v>
      </c>
      <c r="C28" s="117" t="s">
        <v>157</v>
      </c>
      <c r="D28" s="118">
        <v>6</v>
      </c>
      <c r="E28" s="109"/>
      <c r="F28" s="109"/>
      <c r="G28" s="109"/>
      <c r="H28" s="4"/>
    </row>
    <row r="29" spans="1:8" x14ac:dyDescent="0.25">
      <c r="A29" s="67" t="s">
        <v>13</v>
      </c>
      <c r="B29" s="116" t="s">
        <v>156</v>
      </c>
      <c r="C29" s="117" t="s">
        <v>157</v>
      </c>
      <c r="D29" s="118">
        <v>6</v>
      </c>
      <c r="E29" s="109"/>
      <c r="F29" s="109"/>
      <c r="G29" s="109"/>
      <c r="H29" s="4"/>
    </row>
    <row r="30" spans="1:8" x14ac:dyDescent="0.25">
      <c r="A30" s="67" t="s">
        <v>13</v>
      </c>
      <c r="B30" s="116" t="s">
        <v>156</v>
      </c>
      <c r="C30" s="117" t="s">
        <v>157</v>
      </c>
      <c r="D30" s="118">
        <v>6</v>
      </c>
      <c r="E30" s="109"/>
      <c r="F30" s="109"/>
      <c r="G30" s="109"/>
      <c r="H30" s="4"/>
    </row>
    <row r="31" spans="1:8" x14ac:dyDescent="0.25">
      <c r="A31" s="67" t="s">
        <v>13</v>
      </c>
      <c r="B31" s="116" t="s">
        <v>156</v>
      </c>
      <c r="C31" s="117" t="s">
        <v>157</v>
      </c>
      <c r="D31" s="118">
        <v>6</v>
      </c>
      <c r="E31" s="109"/>
      <c r="F31" s="109"/>
      <c r="G31" s="109"/>
      <c r="H31" s="4"/>
    </row>
    <row r="32" spans="1:8" x14ac:dyDescent="0.25">
      <c r="A32" s="67" t="s">
        <v>13</v>
      </c>
      <c r="B32" s="116" t="s">
        <v>156</v>
      </c>
      <c r="C32" s="117" t="s">
        <v>157</v>
      </c>
      <c r="D32" s="118">
        <v>6</v>
      </c>
      <c r="E32" s="109"/>
      <c r="F32" s="109"/>
      <c r="G32" s="109"/>
      <c r="H32" s="4"/>
    </row>
    <row r="33" spans="1:8" x14ac:dyDescent="0.25">
      <c r="A33" s="67" t="s">
        <v>13</v>
      </c>
      <c r="B33" s="116" t="s">
        <v>156</v>
      </c>
      <c r="C33" s="117" t="s">
        <v>157</v>
      </c>
      <c r="D33" s="118">
        <v>6</v>
      </c>
      <c r="E33" s="109"/>
      <c r="F33" s="109"/>
      <c r="G33" s="109"/>
      <c r="H33" s="4"/>
    </row>
    <row r="34" spans="1:8" x14ac:dyDescent="0.25">
      <c r="A34" s="67" t="s">
        <v>13</v>
      </c>
      <c r="B34" s="116" t="s">
        <v>156</v>
      </c>
      <c r="C34" s="117" t="s">
        <v>157</v>
      </c>
      <c r="D34" s="118">
        <v>6</v>
      </c>
      <c r="E34" s="109"/>
      <c r="F34" s="109"/>
      <c r="G34" s="109"/>
      <c r="H34" s="4"/>
    </row>
    <row r="35" spans="1:8" x14ac:dyDescent="0.25">
      <c r="A35" s="67" t="s">
        <v>13</v>
      </c>
      <c r="B35" s="116" t="s">
        <v>156</v>
      </c>
      <c r="C35" s="117" t="s">
        <v>157</v>
      </c>
      <c r="D35" s="118">
        <v>6</v>
      </c>
      <c r="E35" s="109"/>
      <c r="F35" s="109"/>
      <c r="G35" s="109"/>
      <c r="H35" s="4"/>
    </row>
    <row r="36" spans="1:8" x14ac:dyDescent="0.25">
      <c r="A36" s="67" t="s">
        <v>13</v>
      </c>
      <c r="B36" s="116" t="s">
        <v>156</v>
      </c>
      <c r="C36" s="117" t="s">
        <v>157</v>
      </c>
      <c r="D36" s="118">
        <v>6</v>
      </c>
      <c r="E36" s="109"/>
      <c r="F36" s="109"/>
      <c r="G36" s="109"/>
      <c r="H36" s="4"/>
    </row>
    <row r="37" spans="1:8" x14ac:dyDescent="0.25">
      <c r="A37" s="67" t="s">
        <v>13</v>
      </c>
      <c r="B37" s="116" t="s">
        <v>156</v>
      </c>
      <c r="C37" s="117" t="s">
        <v>157</v>
      </c>
      <c r="D37" s="118">
        <v>6</v>
      </c>
      <c r="E37" s="109"/>
      <c r="F37" s="109"/>
      <c r="G37" s="109"/>
      <c r="H37" s="4"/>
    </row>
    <row r="38" spans="1:8" x14ac:dyDescent="0.25">
      <c r="A38" s="67" t="s">
        <v>13</v>
      </c>
      <c r="B38" s="116" t="s">
        <v>156</v>
      </c>
      <c r="C38" s="117" t="s">
        <v>157</v>
      </c>
      <c r="D38" s="118">
        <v>6</v>
      </c>
      <c r="E38" s="109"/>
      <c r="F38" s="109"/>
      <c r="G38" s="109"/>
      <c r="H38" s="4"/>
    </row>
    <row r="39" spans="1:8" x14ac:dyDescent="0.25">
      <c r="A39" s="67" t="s">
        <v>13</v>
      </c>
      <c r="B39" s="116" t="s">
        <v>156</v>
      </c>
      <c r="C39" s="117" t="s">
        <v>157</v>
      </c>
      <c r="D39" s="118">
        <v>6</v>
      </c>
      <c r="E39" s="109"/>
      <c r="F39" s="109"/>
      <c r="G39" s="109"/>
      <c r="H39" s="4"/>
    </row>
    <row r="40" spans="1:8" x14ac:dyDescent="0.25">
      <c r="A40" s="67" t="s">
        <v>13</v>
      </c>
      <c r="B40" s="116" t="s">
        <v>156</v>
      </c>
      <c r="C40" s="117" t="s">
        <v>157</v>
      </c>
      <c r="D40" s="118">
        <v>6</v>
      </c>
      <c r="E40" s="109"/>
      <c r="F40" s="109"/>
      <c r="G40" s="109"/>
      <c r="H40" s="4"/>
    </row>
    <row r="41" spans="1:8" x14ac:dyDescent="0.25">
      <c r="A41" s="67" t="s">
        <v>13</v>
      </c>
      <c r="B41" s="116" t="s">
        <v>156</v>
      </c>
      <c r="C41" s="117" t="s">
        <v>157</v>
      </c>
      <c r="D41" s="118">
        <v>6</v>
      </c>
      <c r="E41" s="109"/>
      <c r="F41" s="109"/>
      <c r="G41" s="109"/>
      <c r="H41" s="4"/>
    </row>
    <row r="42" spans="1:8" x14ac:dyDescent="0.25">
      <c r="A42" s="67" t="s">
        <v>13</v>
      </c>
      <c r="B42" s="116" t="s">
        <v>156</v>
      </c>
      <c r="C42" s="117" t="s">
        <v>157</v>
      </c>
      <c r="D42" s="118">
        <v>6</v>
      </c>
      <c r="E42" s="109"/>
      <c r="F42" s="109"/>
      <c r="G42" s="109"/>
      <c r="H42" s="4"/>
    </row>
    <row r="43" spans="1:8" x14ac:dyDescent="0.25">
      <c r="A43" s="67" t="s">
        <v>13</v>
      </c>
      <c r="B43" s="116" t="s">
        <v>156</v>
      </c>
      <c r="C43" s="117" t="s">
        <v>157</v>
      </c>
      <c r="D43" s="118">
        <v>6</v>
      </c>
      <c r="E43" s="109"/>
      <c r="F43" s="109"/>
      <c r="G43" s="109"/>
      <c r="H43" s="4"/>
    </row>
    <row r="44" spans="1:8" x14ac:dyDescent="0.25">
      <c r="A44" s="67" t="s">
        <v>13</v>
      </c>
      <c r="B44" s="116" t="s">
        <v>156</v>
      </c>
      <c r="C44" s="117" t="s">
        <v>157</v>
      </c>
      <c r="D44" s="118">
        <v>6</v>
      </c>
      <c r="E44" s="109"/>
      <c r="F44" s="109"/>
      <c r="G44" s="109"/>
      <c r="H44" s="4"/>
    </row>
    <row r="45" spans="1:8" x14ac:dyDescent="0.25">
      <c r="A45" s="67" t="s">
        <v>13</v>
      </c>
      <c r="B45" s="116" t="s">
        <v>156</v>
      </c>
      <c r="C45" s="117" t="s">
        <v>157</v>
      </c>
      <c r="D45" s="118">
        <v>6</v>
      </c>
      <c r="E45" s="109"/>
      <c r="F45" s="109"/>
      <c r="G45" s="109"/>
      <c r="H45" s="4"/>
    </row>
    <row r="46" spans="1:8" x14ac:dyDescent="0.25">
      <c r="A46" s="67" t="s">
        <v>13</v>
      </c>
      <c r="B46" s="116" t="s">
        <v>156</v>
      </c>
      <c r="C46" s="117" t="s">
        <v>157</v>
      </c>
      <c r="D46" s="118">
        <v>6</v>
      </c>
      <c r="E46" s="109"/>
      <c r="F46" s="109"/>
      <c r="G46" s="109"/>
      <c r="H46" s="4"/>
    </row>
    <row r="47" spans="1:8" x14ac:dyDescent="0.25">
      <c r="A47" s="67" t="s">
        <v>13</v>
      </c>
      <c r="B47" s="116" t="s">
        <v>156</v>
      </c>
      <c r="C47" s="117" t="s">
        <v>157</v>
      </c>
      <c r="D47" s="118">
        <v>6</v>
      </c>
      <c r="E47" s="109"/>
      <c r="F47" s="109"/>
      <c r="G47" s="109"/>
      <c r="H47" s="4"/>
    </row>
    <row r="48" spans="1:8" x14ac:dyDescent="0.25">
      <c r="A48" s="67" t="s">
        <v>13</v>
      </c>
      <c r="B48" s="116" t="s">
        <v>156</v>
      </c>
      <c r="C48" s="117" t="s">
        <v>157</v>
      </c>
      <c r="D48" s="118">
        <v>6</v>
      </c>
      <c r="E48" s="109"/>
      <c r="F48" s="109"/>
      <c r="G48" s="109"/>
      <c r="H48" s="4"/>
    </row>
    <row r="49" spans="1:8" x14ac:dyDescent="0.25">
      <c r="A49" s="67" t="s">
        <v>13</v>
      </c>
      <c r="B49" s="116" t="s">
        <v>156</v>
      </c>
      <c r="C49" s="117" t="s">
        <v>157</v>
      </c>
      <c r="D49" s="118">
        <v>6</v>
      </c>
      <c r="E49" s="109"/>
      <c r="F49" s="109"/>
      <c r="G49" s="109"/>
      <c r="H49" s="4"/>
    </row>
    <row r="50" spans="1:8" x14ac:dyDescent="0.25">
      <c r="A50" s="67" t="s">
        <v>13</v>
      </c>
      <c r="B50" s="116" t="s">
        <v>156</v>
      </c>
      <c r="C50" s="117" t="s">
        <v>157</v>
      </c>
      <c r="D50" s="118">
        <v>6</v>
      </c>
      <c r="E50" s="109"/>
      <c r="F50" s="109"/>
      <c r="G50" s="109"/>
      <c r="H50" s="4"/>
    </row>
    <row r="51" spans="1:8" x14ac:dyDescent="0.25">
      <c r="A51" s="67" t="s">
        <v>13</v>
      </c>
      <c r="B51" s="116" t="s">
        <v>156</v>
      </c>
      <c r="C51" s="117" t="s">
        <v>157</v>
      </c>
      <c r="D51" s="118">
        <v>6</v>
      </c>
      <c r="E51" s="109"/>
      <c r="F51" s="109"/>
      <c r="G51" s="109"/>
      <c r="H51" s="4"/>
    </row>
  </sheetData>
  <sheetProtection algorithmName="SHA-512" hashValue="jIQbiB49qTyFBQ22MRwNNKvioguauVRsmHapVdSBVcj9YsHrtHlHMQNLYVZNXi2PYL7IEe244AV0gBhUn3+hFA==" saltValue="H0F2GbUjM3IxSxZACP2kwA==" spinCount="100000" sheet="1" objects="1" scenarios="1" formatCells="0" formatColumns="0" formatRows="0"/>
  <phoneticPr fontId="25" type="noConversion"/>
  <dataValidations count="1">
    <dataValidation type="decimal" allowBlank="1" showInputMessage="1" showErrorMessage="1" prompt="Inscrire un nombre" sqref="H2:H51" xr:uid="{8F60E5EC-8126-4128-9404-DB7F79974BCC}">
      <formula1>-10000000000000</formula1>
      <formula2>10000000000000</formula2>
    </dataValidation>
  </dataValidations>
  <pageMargins left="0.7" right="0.7" top="0.75" bottom="0.75" header="0.3" footer="0.3"/>
  <headerFooter>
    <oddHeader>&amp;R&amp;"Calibri"&amp;10&amp;K000000 Protected B - External / Protégé B - Externe&amp;1#_x000D_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A6E70-6079-4D12-9FD8-EB4AA97D3640}">
  <dimension ref="A1:I1617"/>
  <sheetViews>
    <sheetView workbookViewId="0">
      <pane xSplit="1" topLeftCell="C1" activePane="topRight" state="frozen"/>
      <selection pane="topRight"/>
    </sheetView>
  </sheetViews>
  <sheetFormatPr defaultColWidth="0" defaultRowHeight="15" zeroHeight="1" x14ac:dyDescent="0.25"/>
  <cols>
    <col min="1" max="1" width="4.5703125" style="106" customWidth="1"/>
    <col min="2" max="2" width="35.42578125" style="106" customWidth="1"/>
    <col min="3" max="3" width="81.42578125" style="157" customWidth="1"/>
    <col min="4" max="4" width="84" style="77" customWidth="1"/>
    <col min="5" max="5" width="10.85546875" style="71" customWidth="1"/>
    <col min="6" max="6" width="16.7109375" style="71" customWidth="1"/>
    <col min="7" max="7" width="22.28515625" style="71" bestFit="1" customWidth="1"/>
    <col min="8" max="8" width="13.42578125" style="71" customWidth="1"/>
    <col min="9" max="9" width="13.85546875" style="71" customWidth="1"/>
    <col min="10" max="16384" width="7.140625" style="71" hidden="1"/>
  </cols>
  <sheetData>
    <row r="1" spans="1:9" s="63" customFormat="1" ht="43.5" customHeight="1" thickBot="1" x14ac:dyDescent="0.3">
      <c r="A1" s="125" t="s">
        <v>151</v>
      </c>
      <c r="B1" s="126" t="s">
        <v>119</v>
      </c>
      <c r="C1" s="127" t="s">
        <v>158</v>
      </c>
      <c r="D1" s="128" t="s">
        <v>120</v>
      </c>
      <c r="E1" s="128" t="s">
        <v>152</v>
      </c>
      <c r="F1" s="128" t="s">
        <v>153</v>
      </c>
      <c r="G1" s="128" t="s">
        <v>154</v>
      </c>
      <c r="H1" s="128" t="s">
        <v>179</v>
      </c>
      <c r="I1" s="129" t="s">
        <v>155</v>
      </c>
    </row>
    <row r="2" spans="1:9" s="63" customFormat="1" x14ac:dyDescent="0.25">
      <c r="A2" s="130" t="s">
        <v>13</v>
      </c>
      <c r="B2" s="131" t="s">
        <v>156</v>
      </c>
      <c r="C2" s="132" t="s">
        <v>161</v>
      </c>
      <c r="D2" s="133" t="s">
        <v>165</v>
      </c>
      <c r="E2" s="134">
        <v>6</v>
      </c>
      <c r="F2" s="135" t="s">
        <v>11</v>
      </c>
      <c r="G2" s="135" t="s">
        <v>11</v>
      </c>
      <c r="H2" s="135" t="s">
        <v>11</v>
      </c>
      <c r="I2" s="136" cm="1">
        <f t="array" ref="I2">SUM(IF(MOD(ROW($I$18:$I$1617)-ROW(I18), 16)=0, $I$18:$I$1617,0))</f>
        <v>0</v>
      </c>
    </row>
    <row r="3" spans="1:9" s="63" customFormat="1" ht="30" x14ac:dyDescent="0.25">
      <c r="A3" s="137" t="s">
        <v>15</v>
      </c>
      <c r="B3" s="138" t="s">
        <v>159</v>
      </c>
      <c r="C3" s="139" t="s">
        <v>162</v>
      </c>
      <c r="D3" s="139" t="s">
        <v>166</v>
      </c>
      <c r="E3" s="140">
        <v>12</v>
      </c>
      <c r="F3" s="141" t="str">
        <f>IF(F2="","",F2)</f>
        <v>Total</v>
      </c>
      <c r="G3" s="141" t="str">
        <f t="shared" ref="G3" si="0">IF(G2="","",G2)</f>
        <v>Total</v>
      </c>
      <c r="H3" s="141" t="str">
        <f t="shared" ref="H3" si="1">IF(H2="","",H2)</f>
        <v>Total</v>
      </c>
      <c r="I3" s="142" cm="1">
        <f t="array" ref="I3">SUM(IF(MOD(ROW($I$18:$I$1617)-ROW(I19), 16)=0, $I$18:$I$1617,0))</f>
        <v>0</v>
      </c>
    </row>
    <row r="4" spans="1:9" s="63" customFormat="1" ht="30" x14ac:dyDescent="0.25">
      <c r="A4" s="137" t="s">
        <v>41</v>
      </c>
      <c r="B4" s="138" t="s">
        <v>159</v>
      </c>
      <c r="C4" s="139" t="s">
        <v>162</v>
      </c>
      <c r="D4" s="143" t="s">
        <v>167</v>
      </c>
      <c r="E4" s="144">
        <v>12</v>
      </c>
      <c r="F4" s="141" t="str">
        <f t="shared" ref="F4:F17" si="2">F3</f>
        <v>Total</v>
      </c>
      <c r="G4" s="141" t="str">
        <f t="shared" ref="G4:G17" si="3">G3</f>
        <v>Total</v>
      </c>
      <c r="H4" s="141" t="str">
        <f t="shared" ref="H4:H17" si="4">H3</f>
        <v>Total</v>
      </c>
      <c r="I4" s="142" cm="1">
        <f t="array" ref="I4">SUM(IF(MOD(ROW($I$18:$I$1617)-ROW(I20), 16)=0, $I$18:$I$1617,0))</f>
        <v>0</v>
      </c>
    </row>
    <row r="5" spans="1:9" s="63" customFormat="1" ht="30" x14ac:dyDescent="0.25">
      <c r="A5" s="137" t="s">
        <v>42</v>
      </c>
      <c r="B5" s="138" t="s">
        <v>159</v>
      </c>
      <c r="C5" s="139" t="s">
        <v>162</v>
      </c>
      <c r="D5" s="143" t="s">
        <v>168</v>
      </c>
      <c r="E5" s="145"/>
      <c r="F5" s="141" t="str">
        <f t="shared" si="2"/>
        <v>Total</v>
      </c>
      <c r="G5" s="141" t="str">
        <f t="shared" si="3"/>
        <v>Total</v>
      </c>
      <c r="H5" s="141" t="str">
        <f t="shared" si="4"/>
        <v>Total</v>
      </c>
      <c r="I5" s="146">
        <f>I3-I4</f>
        <v>0</v>
      </c>
    </row>
    <row r="6" spans="1:9" s="63" customFormat="1" x14ac:dyDescent="0.25">
      <c r="A6" s="137" t="s">
        <v>43</v>
      </c>
      <c r="B6" s="138" t="s">
        <v>159</v>
      </c>
      <c r="C6" s="139" t="s">
        <v>162</v>
      </c>
      <c r="D6" s="143" t="s">
        <v>169</v>
      </c>
      <c r="E6" s="147">
        <v>12</v>
      </c>
      <c r="F6" s="141" t="str">
        <f t="shared" si="2"/>
        <v>Total</v>
      </c>
      <c r="G6" s="141" t="str">
        <f t="shared" si="3"/>
        <v>Total</v>
      </c>
      <c r="H6" s="141" t="str">
        <f t="shared" si="4"/>
        <v>Total</v>
      </c>
      <c r="I6" s="142" cm="1">
        <f t="array" ref="I6">SUM(IF(MOD(ROW($I$18:$I$1617)-ROW(I22), 16)=0, $I$18:$I$1617,0))</f>
        <v>0</v>
      </c>
    </row>
    <row r="7" spans="1:9" s="63" customFormat="1" x14ac:dyDescent="0.25">
      <c r="A7" s="137" t="s">
        <v>44</v>
      </c>
      <c r="B7" s="138" t="s">
        <v>159</v>
      </c>
      <c r="C7" s="139" t="s">
        <v>162</v>
      </c>
      <c r="D7" s="143" t="s">
        <v>170</v>
      </c>
      <c r="E7" s="147">
        <v>12</v>
      </c>
      <c r="F7" s="141" t="str">
        <f t="shared" si="2"/>
        <v>Total</v>
      </c>
      <c r="G7" s="141" t="str">
        <f t="shared" si="3"/>
        <v>Total</v>
      </c>
      <c r="H7" s="141" t="str">
        <f t="shared" si="4"/>
        <v>Total</v>
      </c>
      <c r="I7" s="142" cm="1">
        <f t="array" ref="I7">SUM(IF(MOD(ROW($I$18:$I$1617)-ROW(I23), 16)=0, $I$18:$I$1617,0))</f>
        <v>0</v>
      </c>
    </row>
    <row r="8" spans="1:9" s="63" customFormat="1" ht="30" x14ac:dyDescent="0.25">
      <c r="A8" s="137" t="s">
        <v>45</v>
      </c>
      <c r="B8" s="138" t="s">
        <v>159</v>
      </c>
      <c r="C8" s="139" t="s">
        <v>162</v>
      </c>
      <c r="D8" s="143" t="s">
        <v>171</v>
      </c>
      <c r="E8" s="140">
        <v>11</v>
      </c>
      <c r="F8" s="141" t="str">
        <f t="shared" si="2"/>
        <v>Total</v>
      </c>
      <c r="G8" s="141" t="str">
        <f t="shared" si="3"/>
        <v>Total</v>
      </c>
      <c r="H8" s="141" t="str">
        <f t="shared" si="4"/>
        <v>Total</v>
      </c>
      <c r="I8" s="142" cm="1">
        <f t="array" ref="I8">SUM(IF(MOD(ROW($I$18:$I$1617)-ROW(I24), 16)=0, $I$18:$I$1617,0))</f>
        <v>0</v>
      </c>
    </row>
    <row r="9" spans="1:9" s="63" customFormat="1" x14ac:dyDescent="0.25">
      <c r="A9" s="137" t="s">
        <v>16</v>
      </c>
      <c r="B9" s="138" t="s">
        <v>160</v>
      </c>
      <c r="C9" s="139" t="s">
        <v>163</v>
      </c>
      <c r="D9" s="139" t="s">
        <v>163</v>
      </c>
      <c r="E9" s="148"/>
      <c r="F9" s="141" t="str">
        <f t="shared" si="2"/>
        <v>Total</v>
      </c>
      <c r="G9" s="141" t="str">
        <f t="shared" si="3"/>
        <v>Total</v>
      </c>
      <c r="H9" s="141" t="str">
        <f t="shared" si="4"/>
        <v>Total</v>
      </c>
      <c r="I9" s="149">
        <f>SUM(I10:I13)</f>
        <v>0</v>
      </c>
    </row>
    <row r="10" spans="1:9" s="63" customFormat="1" x14ac:dyDescent="0.25">
      <c r="A10" s="137" t="s">
        <v>17</v>
      </c>
      <c r="B10" s="138" t="s">
        <v>160</v>
      </c>
      <c r="C10" s="139" t="s">
        <v>163</v>
      </c>
      <c r="D10" s="139" t="s">
        <v>172</v>
      </c>
      <c r="E10" s="148"/>
      <c r="F10" s="141" t="str">
        <f t="shared" si="2"/>
        <v>Total</v>
      </c>
      <c r="G10" s="141" t="str">
        <f t="shared" si="3"/>
        <v>Total</v>
      </c>
      <c r="H10" s="141" t="str">
        <f t="shared" si="4"/>
        <v>Total</v>
      </c>
      <c r="I10" s="150" cm="1">
        <f t="array" ref="I10">SUM(IF(MOD(ROW($I$18:$I$1617)-ROW(I26), 16)=0, $I$18:$I$1617,0))</f>
        <v>0</v>
      </c>
    </row>
    <row r="11" spans="1:9" s="63" customFormat="1" x14ac:dyDescent="0.25">
      <c r="A11" s="137" t="s">
        <v>46</v>
      </c>
      <c r="B11" s="138" t="s">
        <v>160</v>
      </c>
      <c r="C11" s="139" t="s">
        <v>163</v>
      </c>
      <c r="D11" s="139" t="s">
        <v>173</v>
      </c>
      <c r="E11" s="148"/>
      <c r="F11" s="141" t="str">
        <f t="shared" si="2"/>
        <v>Total</v>
      </c>
      <c r="G11" s="141" t="str">
        <f t="shared" si="3"/>
        <v>Total</v>
      </c>
      <c r="H11" s="141" t="str">
        <f t="shared" si="4"/>
        <v>Total</v>
      </c>
      <c r="I11" s="150" cm="1">
        <f t="array" ref="I11">SUM(IF(MOD(ROW($I$18:$I$1617)-ROW(I27), 16)=0, $I$18:$I$1617,0))</f>
        <v>0</v>
      </c>
    </row>
    <row r="12" spans="1:9" s="63" customFormat="1" ht="30" x14ac:dyDescent="0.25">
      <c r="A12" s="137" t="s">
        <v>18</v>
      </c>
      <c r="B12" s="138" t="s">
        <v>160</v>
      </c>
      <c r="C12" s="139" t="s">
        <v>163</v>
      </c>
      <c r="D12" s="139" t="s">
        <v>174</v>
      </c>
      <c r="E12" s="148"/>
      <c r="F12" s="141" t="str">
        <f t="shared" si="2"/>
        <v>Total</v>
      </c>
      <c r="G12" s="141" t="str">
        <f t="shared" si="3"/>
        <v>Total</v>
      </c>
      <c r="H12" s="141" t="str">
        <f t="shared" si="4"/>
        <v>Total</v>
      </c>
      <c r="I12" s="150" cm="1">
        <f t="array" ref="I12">SUM(IF(MOD(ROW($I$18:$I$1617)-ROW(I28), 16)=0, $I$18:$I$1617,0))</f>
        <v>0</v>
      </c>
    </row>
    <row r="13" spans="1:9" s="63" customFormat="1" x14ac:dyDescent="0.25">
      <c r="A13" s="137" t="s">
        <v>19</v>
      </c>
      <c r="B13" s="138" t="s">
        <v>160</v>
      </c>
      <c r="C13" s="139" t="s">
        <v>163</v>
      </c>
      <c r="D13" s="139" t="s">
        <v>175</v>
      </c>
      <c r="E13" s="148"/>
      <c r="F13" s="141" t="str">
        <f t="shared" si="2"/>
        <v>Total</v>
      </c>
      <c r="G13" s="141" t="str">
        <f t="shared" si="3"/>
        <v>Total</v>
      </c>
      <c r="H13" s="141" t="str">
        <f t="shared" si="4"/>
        <v>Total</v>
      </c>
      <c r="I13" s="150" cm="1">
        <f t="array" ref="I13">SUM(IF(MOD(ROW($I$18:$I$1617)-ROW(I29), 16)=0, $I$18:$I$1617,0))</f>
        <v>0</v>
      </c>
    </row>
    <row r="14" spans="1:9" s="63" customFormat="1" ht="30" x14ac:dyDescent="0.25">
      <c r="A14" s="137" t="s">
        <v>47</v>
      </c>
      <c r="B14" s="138" t="s">
        <v>160</v>
      </c>
      <c r="C14" s="139" t="s">
        <v>164</v>
      </c>
      <c r="D14" s="139" t="s">
        <v>164</v>
      </c>
      <c r="E14" s="148"/>
      <c r="F14" s="141" t="str">
        <f t="shared" si="2"/>
        <v>Total</v>
      </c>
      <c r="G14" s="141" t="str">
        <f t="shared" si="3"/>
        <v>Total</v>
      </c>
      <c r="H14" s="141" t="str">
        <f t="shared" si="4"/>
        <v>Total</v>
      </c>
      <c r="I14" s="149">
        <f>SUM(I15:I17)</f>
        <v>0</v>
      </c>
    </row>
    <row r="15" spans="1:9" s="63" customFormat="1" ht="30" x14ac:dyDescent="0.25">
      <c r="A15" s="137" t="s">
        <v>48</v>
      </c>
      <c r="B15" s="138" t="s">
        <v>160</v>
      </c>
      <c r="C15" s="139" t="s">
        <v>164</v>
      </c>
      <c r="D15" s="143" t="s">
        <v>176</v>
      </c>
      <c r="E15" s="148"/>
      <c r="F15" s="141" t="str">
        <f t="shared" si="2"/>
        <v>Total</v>
      </c>
      <c r="G15" s="141" t="str">
        <f t="shared" si="3"/>
        <v>Total</v>
      </c>
      <c r="H15" s="141" t="str">
        <f t="shared" si="4"/>
        <v>Total</v>
      </c>
      <c r="I15" s="150" cm="1">
        <f t="array" ref="I15">SUM(IF(MOD(ROW($I$18:$I$1617)-ROW(I31), 16)=0, $I$18:$I$1617,0))</f>
        <v>0</v>
      </c>
    </row>
    <row r="16" spans="1:9" s="63" customFormat="1" ht="30" x14ac:dyDescent="0.25">
      <c r="A16" s="137" t="s">
        <v>49</v>
      </c>
      <c r="B16" s="138" t="s">
        <v>160</v>
      </c>
      <c r="C16" s="139" t="s">
        <v>164</v>
      </c>
      <c r="D16" s="139" t="s">
        <v>177</v>
      </c>
      <c r="E16" s="148"/>
      <c r="F16" s="141" t="str">
        <f t="shared" si="2"/>
        <v>Total</v>
      </c>
      <c r="G16" s="141" t="str">
        <f t="shared" si="3"/>
        <v>Total</v>
      </c>
      <c r="H16" s="141" t="str">
        <f t="shared" si="4"/>
        <v>Total</v>
      </c>
      <c r="I16" s="150" cm="1">
        <f t="array" ref="I16">SUM(IF(MOD(ROW($I$18:$I$1617)-ROW(I32), 16)=0, $I$18:$I$1617,0))</f>
        <v>0</v>
      </c>
    </row>
    <row r="17" spans="1:9" s="63" customFormat="1" ht="30.75" thickBot="1" x14ac:dyDescent="0.3">
      <c r="A17" s="151" t="s">
        <v>50</v>
      </c>
      <c r="B17" s="138" t="s">
        <v>160</v>
      </c>
      <c r="C17" s="139" t="s">
        <v>164</v>
      </c>
      <c r="D17" s="152" t="s">
        <v>178</v>
      </c>
      <c r="E17" s="153"/>
      <c r="F17" s="154" t="str">
        <f t="shared" si="2"/>
        <v>Total</v>
      </c>
      <c r="G17" s="154" t="str">
        <f t="shared" si="3"/>
        <v>Total</v>
      </c>
      <c r="H17" s="154" t="str">
        <f t="shared" si="4"/>
        <v>Total</v>
      </c>
      <c r="I17" s="155" cm="1">
        <f t="array" ref="I17">SUM(IF(MOD(ROW($I$18:$I$1617)-ROW(I33), 16)=0, $I$18:$I$1617,0))</f>
        <v>0</v>
      </c>
    </row>
    <row r="18" spans="1:9" x14ac:dyDescent="0.25">
      <c r="A18" s="130" t="s">
        <v>13</v>
      </c>
      <c r="B18" s="131" t="s">
        <v>156</v>
      </c>
      <c r="C18" s="132" t="s">
        <v>161</v>
      </c>
      <c r="D18" s="133" t="s">
        <v>165</v>
      </c>
      <c r="E18" s="134">
        <v>6</v>
      </c>
      <c r="F18" s="5"/>
      <c r="G18" s="119"/>
      <c r="H18" s="119"/>
      <c r="I18" s="120"/>
    </row>
    <row r="19" spans="1:9" ht="30" x14ac:dyDescent="0.25">
      <c r="A19" s="137" t="s">
        <v>15</v>
      </c>
      <c r="B19" s="138" t="s">
        <v>159</v>
      </c>
      <c r="C19" s="139" t="s">
        <v>162</v>
      </c>
      <c r="D19" s="139" t="s">
        <v>166</v>
      </c>
      <c r="E19" s="140">
        <v>12</v>
      </c>
      <c r="F19" s="141" t="str">
        <f>IF(F18="","",F18)</f>
        <v/>
      </c>
      <c r="G19" s="141" t="str">
        <f t="shared" ref="G19:H19" si="5">IF(G18="","",G18)</f>
        <v/>
      </c>
      <c r="H19" s="141" t="str">
        <f t="shared" si="5"/>
        <v/>
      </c>
      <c r="I19" s="121"/>
    </row>
    <row r="20" spans="1:9" ht="30" x14ac:dyDescent="0.25">
      <c r="A20" s="137" t="s">
        <v>41</v>
      </c>
      <c r="B20" s="138" t="s">
        <v>159</v>
      </c>
      <c r="C20" s="139" t="s">
        <v>162</v>
      </c>
      <c r="D20" s="143" t="s">
        <v>167</v>
      </c>
      <c r="E20" s="144">
        <v>12</v>
      </c>
      <c r="F20" s="141" t="str">
        <f t="shared" ref="F20:F33" si="6">F19</f>
        <v/>
      </c>
      <c r="G20" s="141" t="str">
        <f t="shared" ref="G20:G33" si="7">G19</f>
        <v/>
      </c>
      <c r="H20" s="141" t="str">
        <f t="shared" ref="H20:H33" si="8">H19</f>
        <v/>
      </c>
      <c r="I20" s="122"/>
    </row>
    <row r="21" spans="1:9" ht="30" x14ac:dyDescent="0.25">
      <c r="A21" s="137" t="s">
        <v>42</v>
      </c>
      <c r="B21" s="138" t="s">
        <v>159</v>
      </c>
      <c r="C21" s="139" t="s">
        <v>162</v>
      </c>
      <c r="D21" s="143" t="s">
        <v>168</v>
      </c>
      <c r="E21" s="145"/>
      <c r="F21" s="141" t="str">
        <f t="shared" si="6"/>
        <v/>
      </c>
      <c r="G21" s="141" t="str">
        <f t="shared" si="7"/>
        <v/>
      </c>
      <c r="H21" s="141" t="str">
        <f t="shared" si="8"/>
        <v/>
      </c>
      <c r="I21" s="146">
        <f>I19-I20</f>
        <v>0</v>
      </c>
    </row>
    <row r="22" spans="1:9" x14ac:dyDescent="0.25">
      <c r="A22" s="137" t="s">
        <v>43</v>
      </c>
      <c r="B22" s="138" t="s">
        <v>159</v>
      </c>
      <c r="C22" s="139" t="s">
        <v>162</v>
      </c>
      <c r="D22" s="143" t="s">
        <v>169</v>
      </c>
      <c r="E22" s="147">
        <v>12</v>
      </c>
      <c r="F22" s="141" t="str">
        <f t="shared" si="6"/>
        <v/>
      </c>
      <c r="G22" s="141" t="str">
        <f t="shared" si="7"/>
        <v/>
      </c>
      <c r="H22" s="141" t="str">
        <f t="shared" si="8"/>
        <v/>
      </c>
      <c r="I22" s="121"/>
    </row>
    <row r="23" spans="1:9" x14ac:dyDescent="0.25">
      <c r="A23" s="137" t="s">
        <v>44</v>
      </c>
      <c r="B23" s="138" t="s">
        <v>159</v>
      </c>
      <c r="C23" s="139" t="s">
        <v>162</v>
      </c>
      <c r="D23" s="143" t="s">
        <v>170</v>
      </c>
      <c r="E23" s="147">
        <v>12</v>
      </c>
      <c r="F23" s="141" t="str">
        <f t="shared" si="6"/>
        <v/>
      </c>
      <c r="G23" s="141" t="str">
        <f t="shared" si="7"/>
        <v/>
      </c>
      <c r="H23" s="141" t="str">
        <f t="shared" si="8"/>
        <v/>
      </c>
      <c r="I23" s="121"/>
    </row>
    <row r="24" spans="1:9" ht="30" x14ac:dyDescent="0.25">
      <c r="A24" s="137" t="s">
        <v>45</v>
      </c>
      <c r="B24" s="138" t="s">
        <v>159</v>
      </c>
      <c r="C24" s="139" t="s">
        <v>162</v>
      </c>
      <c r="D24" s="143" t="s">
        <v>171</v>
      </c>
      <c r="E24" s="140">
        <v>11</v>
      </c>
      <c r="F24" s="141" t="str">
        <f t="shared" si="6"/>
        <v/>
      </c>
      <c r="G24" s="141" t="str">
        <f t="shared" si="7"/>
        <v/>
      </c>
      <c r="H24" s="141" t="str">
        <f t="shared" si="8"/>
        <v/>
      </c>
      <c r="I24" s="121"/>
    </row>
    <row r="25" spans="1:9" x14ac:dyDescent="0.25">
      <c r="A25" s="137" t="s">
        <v>16</v>
      </c>
      <c r="B25" s="138" t="s">
        <v>160</v>
      </c>
      <c r="C25" s="139" t="s">
        <v>163</v>
      </c>
      <c r="D25" s="139" t="s">
        <v>163</v>
      </c>
      <c r="E25" s="148"/>
      <c r="F25" s="141" t="str">
        <f t="shared" si="6"/>
        <v/>
      </c>
      <c r="G25" s="141" t="str">
        <f t="shared" si="7"/>
        <v/>
      </c>
      <c r="H25" s="141" t="str">
        <f t="shared" si="8"/>
        <v/>
      </c>
      <c r="I25" s="149">
        <f>SUM(I26:I29)</f>
        <v>0</v>
      </c>
    </row>
    <row r="26" spans="1:9" x14ac:dyDescent="0.25">
      <c r="A26" s="137" t="s">
        <v>17</v>
      </c>
      <c r="B26" s="138" t="s">
        <v>160</v>
      </c>
      <c r="C26" s="139" t="s">
        <v>163</v>
      </c>
      <c r="D26" s="139" t="s">
        <v>172</v>
      </c>
      <c r="E26" s="148"/>
      <c r="F26" s="141" t="str">
        <f t="shared" si="6"/>
        <v/>
      </c>
      <c r="G26" s="141" t="str">
        <f t="shared" si="7"/>
        <v/>
      </c>
      <c r="H26" s="141" t="str">
        <f t="shared" si="8"/>
        <v/>
      </c>
      <c r="I26" s="123"/>
    </row>
    <row r="27" spans="1:9" x14ac:dyDescent="0.25">
      <c r="A27" s="137" t="s">
        <v>46</v>
      </c>
      <c r="B27" s="138" t="s">
        <v>160</v>
      </c>
      <c r="C27" s="139" t="s">
        <v>163</v>
      </c>
      <c r="D27" s="139" t="s">
        <v>173</v>
      </c>
      <c r="E27" s="148"/>
      <c r="F27" s="141" t="str">
        <f t="shared" si="6"/>
        <v/>
      </c>
      <c r="G27" s="141" t="str">
        <f t="shared" si="7"/>
        <v/>
      </c>
      <c r="H27" s="141" t="str">
        <f t="shared" si="8"/>
        <v/>
      </c>
      <c r="I27" s="123"/>
    </row>
    <row r="28" spans="1:9" ht="30" x14ac:dyDescent="0.25">
      <c r="A28" s="137" t="s">
        <v>18</v>
      </c>
      <c r="B28" s="138" t="s">
        <v>160</v>
      </c>
      <c r="C28" s="139" t="s">
        <v>163</v>
      </c>
      <c r="D28" s="139" t="s">
        <v>174</v>
      </c>
      <c r="E28" s="148"/>
      <c r="F28" s="141" t="str">
        <f t="shared" si="6"/>
        <v/>
      </c>
      <c r="G28" s="141" t="str">
        <f t="shared" si="7"/>
        <v/>
      </c>
      <c r="H28" s="141" t="str">
        <f t="shared" si="8"/>
        <v/>
      </c>
      <c r="I28" s="123"/>
    </row>
    <row r="29" spans="1:9" x14ac:dyDescent="0.25">
      <c r="A29" s="137" t="s">
        <v>19</v>
      </c>
      <c r="B29" s="138" t="s">
        <v>160</v>
      </c>
      <c r="C29" s="139" t="s">
        <v>163</v>
      </c>
      <c r="D29" s="139" t="s">
        <v>175</v>
      </c>
      <c r="E29" s="148"/>
      <c r="F29" s="141" t="str">
        <f t="shared" si="6"/>
        <v/>
      </c>
      <c r="G29" s="141" t="str">
        <f t="shared" si="7"/>
        <v/>
      </c>
      <c r="H29" s="141" t="str">
        <f t="shared" si="8"/>
        <v/>
      </c>
      <c r="I29" s="123"/>
    </row>
    <row r="30" spans="1:9" ht="30" x14ac:dyDescent="0.25">
      <c r="A30" s="137" t="s">
        <v>47</v>
      </c>
      <c r="B30" s="138" t="s">
        <v>160</v>
      </c>
      <c r="C30" s="139" t="s">
        <v>164</v>
      </c>
      <c r="D30" s="139" t="s">
        <v>164</v>
      </c>
      <c r="E30" s="148"/>
      <c r="F30" s="141" t="str">
        <f t="shared" si="6"/>
        <v/>
      </c>
      <c r="G30" s="141" t="str">
        <f t="shared" si="7"/>
        <v/>
      </c>
      <c r="H30" s="141" t="str">
        <f t="shared" si="8"/>
        <v/>
      </c>
      <c r="I30" s="149">
        <f>SUM(I31:I33)</f>
        <v>0</v>
      </c>
    </row>
    <row r="31" spans="1:9" ht="30" x14ac:dyDescent="0.25">
      <c r="A31" s="137" t="s">
        <v>48</v>
      </c>
      <c r="B31" s="138" t="s">
        <v>160</v>
      </c>
      <c r="C31" s="139" t="s">
        <v>164</v>
      </c>
      <c r="D31" s="143" t="s">
        <v>176</v>
      </c>
      <c r="E31" s="148"/>
      <c r="F31" s="141" t="str">
        <f t="shared" si="6"/>
        <v/>
      </c>
      <c r="G31" s="141" t="str">
        <f t="shared" si="7"/>
        <v/>
      </c>
      <c r="H31" s="141" t="str">
        <f t="shared" si="8"/>
        <v/>
      </c>
      <c r="I31" s="123"/>
    </row>
    <row r="32" spans="1:9" ht="30" x14ac:dyDescent="0.25">
      <c r="A32" s="137" t="s">
        <v>49</v>
      </c>
      <c r="B32" s="138" t="s">
        <v>160</v>
      </c>
      <c r="C32" s="139" t="s">
        <v>164</v>
      </c>
      <c r="D32" s="139" t="s">
        <v>177</v>
      </c>
      <c r="E32" s="148"/>
      <c r="F32" s="141" t="str">
        <f t="shared" si="6"/>
        <v/>
      </c>
      <c r="G32" s="141" t="str">
        <f t="shared" si="7"/>
        <v/>
      </c>
      <c r="H32" s="141" t="str">
        <f t="shared" si="8"/>
        <v/>
      </c>
      <c r="I32" s="123"/>
    </row>
    <row r="33" spans="1:9" ht="30.75" thickBot="1" x14ac:dyDescent="0.3">
      <c r="A33" s="151" t="s">
        <v>50</v>
      </c>
      <c r="B33" s="138" t="s">
        <v>160</v>
      </c>
      <c r="C33" s="152" t="s">
        <v>164</v>
      </c>
      <c r="D33" s="152" t="s">
        <v>178</v>
      </c>
      <c r="E33" s="153"/>
      <c r="F33" s="154" t="str">
        <f t="shared" si="6"/>
        <v/>
      </c>
      <c r="G33" s="154" t="str">
        <f t="shared" si="7"/>
        <v/>
      </c>
      <c r="H33" s="154" t="str">
        <f t="shared" si="8"/>
        <v/>
      </c>
      <c r="I33" s="124"/>
    </row>
    <row r="34" spans="1:9" x14ac:dyDescent="0.25">
      <c r="A34" s="130" t="s">
        <v>13</v>
      </c>
      <c r="B34" s="131" t="s">
        <v>156</v>
      </c>
      <c r="C34" s="132" t="s">
        <v>161</v>
      </c>
      <c r="D34" s="133" t="s">
        <v>165</v>
      </c>
      <c r="E34" s="134">
        <v>6</v>
      </c>
      <c r="F34" s="5"/>
      <c r="G34" s="119"/>
      <c r="H34" s="119"/>
      <c r="I34" s="120"/>
    </row>
    <row r="35" spans="1:9" ht="30" x14ac:dyDescent="0.25">
      <c r="A35" s="137" t="s">
        <v>15</v>
      </c>
      <c r="B35" s="138" t="s">
        <v>159</v>
      </c>
      <c r="C35" s="139" t="s">
        <v>162</v>
      </c>
      <c r="D35" s="139" t="s">
        <v>166</v>
      </c>
      <c r="E35" s="140">
        <v>12</v>
      </c>
      <c r="F35" s="141" t="str">
        <f>IF(F34="","",F34)</f>
        <v/>
      </c>
      <c r="G35" s="141" t="str">
        <f t="shared" ref="G35" si="9">IF(G34="","",G34)</f>
        <v/>
      </c>
      <c r="H35" s="141" t="str">
        <f t="shared" ref="H35" si="10">IF(H34="","",H34)</f>
        <v/>
      </c>
      <c r="I35" s="121"/>
    </row>
    <row r="36" spans="1:9" ht="30" x14ac:dyDescent="0.25">
      <c r="A36" s="137" t="s">
        <v>41</v>
      </c>
      <c r="B36" s="138" t="s">
        <v>159</v>
      </c>
      <c r="C36" s="139" t="s">
        <v>162</v>
      </c>
      <c r="D36" s="143" t="s">
        <v>167</v>
      </c>
      <c r="E36" s="144">
        <v>12</v>
      </c>
      <c r="F36" s="141" t="str">
        <f t="shared" ref="F36:F49" si="11">F35</f>
        <v/>
      </c>
      <c r="G36" s="141" t="str">
        <f t="shared" ref="G36:G49" si="12">G35</f>
        <v/>
      </c>
      <c r="H36" s="141" t="str">
        <f t="shared" ref="H36:H49" si="13">H35</f>
        <v/>
      </c>
      <c r="I36" s="122"/>
    </row>
    <row r="37" spans="1:9" ht="30" x14ac:dyDescent="0.25">
      <c r="A37" s="137" t="s">
        <v>42</v>
      </c>
      <c r="B37" s="138" t="s">
        <v>159</v>
      </c>
      <c r="C37" s="139" t="s">
        <v>162</v>
      </c>
      <c r="D37" s="143" t="s">
        <v>168</v>
      </c>
      <c r="E37" s="145"/>
      <c r="F37" s="141" t="str">
        <f t="shared" si="11"/>
        <v/>
      </c>
      <c r="G37" s="141" t="str">
        <f t="shared" si="12"/>
        <v/>
      </c>
      <c r="H37" s="141" t="str">
        <f t="shared" si="13"/>
        <v/>
      </c>
      <c r="I37" s="146">
        <f>I35-I36</f>
        <v>0</v>
      </c>
    </row>
    <row r="38" spans="1:9" x14ac:dyDescent="0.25">
      <c r="A38" s="137" t="s">
        <v>43</v>
      </c>
      <c r="B38" s="138" t="s">
        <v>159</v>
      </c>
      <c r="C38" s="139" t="s">
        <v>162</v>
      </c>
      <c r="D38" s="143" t="s">
        <v>169</v>
      </c>
      <c r="E38" s="147">
        <v>12</v>
      </c>
      <c r="F38" s="141" t="str">
        <f t="shared" si="11"/>
        <v/>
      </c>
      <c r="G38" s="141" t="str">
        <f t="shared" si="12"/>
        <v/>
      </c>
      <c r="H38" s="141" t="str">
        <f t="shared" si="13"/>
        <v/>
      </c>
      <c r="I38" s="121"/>
    </row>
    <row r="39" spans="1:9" x14ac:dyDescent="0.25">
      <c r="A39" s="137" t="s">
        <v>44</v>
      </c>
      <c r="B39" s="138" t="s">
        <v>159</v>
      </c>
      <c r="C39" s="139" t="s">
        <v>162</v>
      </c>
      <c r="D39" s="143" t="s">
        <v>170</v>
      </c>
      <c r="E39" s="147">
        <v>12</v>
      </c>
      <c r="F39" s="141" t="str">
        <f t="shared" si="11"/>
        <v/>
      </c>
      <c r="G39" s="141" t="str">
        <f t="shared" si="12"/>
        <v/>
      </c>
      <c r="H39" s="141" t="str">
        <f t="shared" si="13"/>
        <v/>
      </c>
      <c r="I39" s="121"/>
    </row>
    <row r="40" spans="1:9" ht="30" x14ac:dyDescent="0.25">
      <c r="A40" s="137" t="s">
        <v>45</v>
      </c>
      <c r="B40" s="138" t="s">
        <v>159</v>
      </c>
      <c r="C40" s="139" t="s">
        <v>162</v>
      </c>
      <c r="D40" s="143" t="s">
        <v>171</v>
      </c>
      <c r="E40" s="140">
        <v>11</v>
      </c>
      <c r="F40" s="141" t="str">
        <f t="shared" si="11"/>
        <v/>
      </c>
      <c r="G40" s="141" t="str">
        <f t="shared" si="12"/>
        <v/>
      </c>
      <c r="H40" s="141" t="str">
        <f t="shared" si="13"/>
        <v/>
      </c>
      <c r="I40" s="121"/>
    </row>
    <row r="41" spans="1:9" x14ac:dyDescent="0.25">
      <c r="A41" s="137" t="s">
        <v>16</v>
      </c>
      <c r="B41" s="138" t="s">
        <v>160</v>
      </c>
      <c r="C41" s="139" t="s">
        <v>163</v>
      </c>
      <c r="D41" s="139" t="s">
        <v>163</v>
      </c>
      <c r="E41" s="148"/>
      <c r="F41" s="141" t="str">
        <f t="shared" si="11"/>
        <v/>
      </c>
      <c r="G41" s="141" t="str">
        <f t="shared" si="12"/>
        <v/>
      </c>
      <c r="H41" s="141" t="str">
        <f t="shared" si="13"/>
        <v/>
      </c>
      <c r="I41" s="149">
        <f>SUM(I42:I45)</f>
        <v>0</v>
      </c>
    </row>
    <row r="42" spans="1:9" x14ac:dyDescent="0.25">
      <c r="A42" s="137" t="s">
        <v>17</v>
      </c>
      <c r="B42" s="138" t="s">
        <v>160</v>
      </c>
      <c r="C42" s="139" t="s">
        <v>163</v>
      </c>
      <c r="D42" s="139" t="s">
        <v>172</v>
      </c>
      <c r="E42" s="148"/>
      <c r="F42" s="141" t="str">
        <f t="shared" si="11"/>
        <v/>
      </c>
      <c r="G42" s="141" t="str">
        <f t="shared" si="12"/>
        <v/>
      </c>
      <c r="H42" s="141" t="str">
        <f t="shared" si="13"/>
        <v/>
      </c>
      <c r="I42" s="123"/>
    </row>
    <row r="43" spans="1:9" x14ac:dyDescent="0.25">
      <c r="A43" s="137" t="s">
        <v>46</v>
      </c>
      <c r="B43" s="138" t="s">
        <v>160</v>
      </c>
      <c r="C43" s="139" t="s">
        <v>163</v>
      </c>
      <c r="D43" s="139" t="s">
        <v>173</v>
      </c>
      <c r="E43" s="148"/>
      <c r="F43" s="141" t="str">
        <f t="shared" si="11"/>
        <v/>
      </c>
      <c r="G43" s="141" t="str">
        <f t="shared" si="12"/>
        <v/>
      </c>
      <c r="H43" s="141" t="str">
        <f t="shared" si="13"/>
        <v/>
      </c>
      <c r="I43" s="123"/>
    </row>
    <row r="44" spans="1:9" ht="30" x14ac:dyDescent="0.25">
      <c r="A44" s="137" t="s">
        <v>18</v>
      </c>
      <c r="B44" s="138" t="s">
        <v>160</v>
      </c>
      <c r="C44" s="139" t="s">
        <v>163</v>
      </c>
      <c r="D44" s="139" t="s">
        <v>174</v>
      </c>
      <c r="E44" s="148"/>
      <c r="F44" s="141" t="str">
        <f t="shared" si="11"/>
        <v/>
      </c>
      <c r="G44" s="141" t="str">
        <f t="shared" si="12"/>
        <v/>
      </c>
      <c r="H44" s="141" t="str">
        <f t="shared" si="13"/>
        <v/>
      </c>
      <c r="I44" s="123"/>
    </row>
    <row r="45" spans="1:9" x14ac:dyDescent="0.25">
      <c r="A45" s="137" t="s">
        <v>19</v>
      </c>
      <c r="B45" s="138" t="s">
        <v>160</v>
      </c>
      <c r="C45" s="139" t="s">
        <v>163</v>
      </c>
      <c r="D45" s="139" t="s">
        <v>175</v>
      </c>
      <c r="E45" s="148"/>
      <c r="F45" s="141" t="str">
        <f t="shared" si="11"/>
        <v/>
      </c>
      <c r="G45" s="141" t="str">
        <f t="shared" si="12"/>
        <v/>
      </c>
      <c r="H45" s="141" t="str">
        <f t="shared" si="13"/>
        <v/>
      </c>
      <c r="I45" s="123"/>
    </row>
    <row r="46" spans="1:9" ht="30" x14ac:dyDescent="0.25">
      <c r="A46" s="137" t="s">
        <v>47</v>
      </c>
      <c r="B46" s="138" t="s">
        <v>160</v>
      </c>
      <c r="C46" s="139" t="s">
        <v>164</v>
      </c>
      <c r="D46" s="139" t="s">
        <v>164</v>
      </c>
      <c r="E46" s="148"/>
      <c r="F46" s="141" t="str">
        <f t="shared" si="11"/>
        <v/>
      </c>
      <c r="G46" s="141" t="str">
        <f t="shared" si="12"/>
        <v/>
      </c>
      <c r="H46" s="141" t="str">
        <f t="shared" si="13"/>
        <v/>
      </c>
      <c r="I46" s="149">
        <f>SUM(I47:I49)</f>
        <v>0</v>
      </c>
    </row>
    <row r="47" spans="1:9" ht="30" x14ac:dyDescent="0.25">
      <c r="A47" s="137" t="s">
        <v>48</v>
      </c>
      <c r="B47" s="138" t="s">
        <v>160</v>
      </c>
      <c r="C47" s="139" t="s">
        <v>164</v>
      </c>
      <c r="D47" s="143" t="s">
        <v>176</v>
      </c>
      <c r="E47" s="148"/>
      <c r="F47" s="141" t="str">
        <f t="shared" si="11"/>
        <v/>
      </c>
      <c r="G47" s="141" t="str">
        <f t="shared" si="12"/>
        <v/>
      </c>
      <c r="H47" s="141" t="str">
        <f t="shared" si="13"/>
        <v/>
      </c>
      <c r="I47" s="123"/>
    </row>
    <row r="48" spans="1:9" ht="30" x14ac:dyDescent="0.25">
      <c r="A48" s="137" t="s">
        <v>49</v>
      </c>
      <c r="B48" s="138" t="s">
        <v>160</v>
      </c>
      <c r="C48" s="139" t="s">
        <v>164</v>
      </c>
      <c r="D48" s="139" t="s">
        <v>177</v>
      </c>
      <c r="E48" s="148"/>
      <c r="F48" s="141" t="str">
        <f t="shared" si="11"/>
        <v/>
      </c>
      <c r="G48" s="141" t="str">
        <f t="shared" si="12"/>
        <v/>
      </c>
      <c r="H48" s="141" t="str">
        <f t="shared" si="13"/>
        <v/>
      </c>
      <c r="I48" s="123"/>
    </row>
    <row r="49" spans="1:9" ht="30.75" thickBot="1" x14ac:dyDescent="0.3">
      <c r="A49" s="151" t="s">
        <v>50</v>
      </c>
      <c r="B49" s="138" t="s">
        <v>160</v>
      </c>
      <c r="C49" s="152" t="s">
        <v>164</v>
      </c>
      <c r="D49" s="152" t="s">
        <v>178</v>
      </c>
      <c r="E49" s="153"/>
      <c r="F49" s="154" t="str">
        <f t="shared" si="11"/>
        <v/>
      </c>
      <c r="G49" s="154" t="str">
        <f t="shared" si="12"/>
        <v/>
      </c>
      <c r="H49" s="154" t="str">
        <f t="shared" si="13"/>
        <v/>
      </c>
      <c r="I49" s="124"/>
    </row>
    <row r="50" spans="1:9" x14ac:dyDescent="0.25">
      <c r="A50" s="130" t="s">
        <v>13</v>
      </c>
      <c r="B50" s="131" t="s">
        <v>161</v>
      </c>
      <c r="C50" s="132" t="s">
        <v>161</v>
      </c>
      <c r="D50" s="133" t="s">
        <v>165</v>
      </c>
      <c r="E50" s="134">
        <v>6</v>
      </c>
      <c r="F50" s="5"/>
      <c r="G50" s="119"/>
      <c r="H50" s="119"/>
      <c r="I50" s="120"/>
    </row>
    <row r="51" spans="1:9" ht="30" x14ac:dyDescent="0.25">
      <c r="A51" s="137" t="s">
        <v>15</v>
      </c>
      <c r="B51" s="138" t="s">
        <v>162</v>
      </c>
      <c r="C51" s="139" t="s">
        <v>162</v>
      </c>
      <c r="D51" s="139" t="s">
        <v>166</v>
      </c>
      <c r="E51" s="140">
        <v>12</v>
      </c>
      <c r="F51" s="141" t="str">
        <f>IF(F50="","",F50)</f>
        <v/>
      </c>
      <c r="G51" s="141" t="str">
        <f t="shared" ref="G51" si="14">IF(G50="","",G50)</f>
        <v/>
      </c>
      <c r="H51" s="141" t="str">
        <f t="shared" ref="H51" si="15">IF(H50="","",H50)</f>
        <v/>
      </c>
      <c r="I51" s="121"/>
    </row>
    <row r="52" spans="1:9" ht="30" x14ac:dyDescent="0.25">
      <c r="A52" s="137" t="s">
        <v>41</v>
      </c>
      <c r="B52" s="138" t="s">
        <v>162</v>
      </c>
      <c r="C52" s="139" t="s">
        <v>162</v>
      </c>
      <c r="D52" s="143" t="s">
        <v>167</v>
      </c>
      <c r="E52" s="144">
        <v>12</v>
      </c>
      <c r="F52" s="141" t="str">
        <f t="shared" ref="F52:F65" si="16">F51</f>
        <v/>
      </c>
      <c r="G52" s="141" t="str">
        <f t="shared" ref="G52:G65" si="17">G51</f>
        <v/>
      </c>
      <c r="H52" s="141" t="str">
        <f t="shared" ref="H52:H65" si="18">H51</f>
        <v/>
      </c>
      <c r="I52" s="122"/>
    </row>
    <row r="53" spans="1:9" ht="30" x14ac:dyDescent="0.25">
      <c r="A53" s="137" t="s">
        <v>42</v>
      </c>
      <c r="B53" s="138" t="s">
        <v>162</v>
      </c>
      <c r="C53" s="139" t="s">
        <v>162</v>
      </c>
      <c r="D53" s="143" t="s">
        <v>168</v>
      </c>
      <c r="E53" s="145"/>
      <c r="F53" s="141" t="str">
        <f t="shared" si="16"/>
        <v/>
      </c>
      <c r="G53" s="141" t="str">
        <f t="shared" si="17"/>
        <v/>
      </c>
      <c r="H53" s="141" t="str">
        <f t="shared" si="18"/>
        <v/>
      </c>
      <c r="I53" s="146">
        <f t="shared" ref="I53" si="19">I51-I52</f>
        <v>0</v>
      </c>
    </row>
    <row r="54" spans="1:9" x14ac:dyDescent="0.25">
      <c r="A54" s="137" t="s">
        <v>43</v>
      </c>
      <c r="B54" s="138" t="s">
        <v>162</v>
      </c>
      <c r="C54" s="139" t="s">
        <v>162</v>
      </c>
      <c r="D54" s="143" t="s">
        <v>169</v>
      </c>
      <c r="E54" s="147">
        <v>12</v>
      </c>
      <c r="F54" s="141" t="str">
        <f t="shared" si="16"/>
        <v/>
      </c>
      <c r="G54" s="141" t="str">
        <f t="shared" si="17"/>
        <v/>
      </c>
      <c r="H54" s="141" t="str">
        <f t="shared" si="18"/>
        <v/>
      </c>
      <c r="I54" s="121"/>
    </row>
    <row r="55" spans="1:9" x14ac:dyDescent="0.25">
      <c r="A55" s="137" t="s">
        <v>44</v>
      </c>
      <c r="B55" s="138" t="s">
        <v>162</v>
      </c>
      <c r="C55" s="139" t="s">
        <v>162</v>
      </c>
      <c r="D55" s="143" t="s">
        <v>170</v>
      </c>
      <c r="E55" s="147">
        <v>12</v>
      </c>
      <c r="F55" s="141" t="str">
        <f t="shared" si="16"/>
        <v/>
      </c>
      <c r="G55" s="141" t="str">
        <f t="shared" si="17"/>
        <v/>
      </c>
      <c r="H55" s="141" t="str">
        <f t="shared" si="18"/>
        <v/>
      </c>
      <c r="I55" s="121"/>
    </row>
    <row r="56" spans="1:9" ht="30" x14ac:dyDescent="0.25">
      <c r="A56" s="137" t="s">
        <v>45</v>
      </c>
      <c r="B56" s="138" t="s">
        <v>162</v>
      </c>
      <c r="C56" s="139" t="s">
        <v>162</v>
      </c>
      <c r="D56" s="143" t="s">
        <v>171</v>
      </c>
      <c r="E56" s="140">
        <v>11</v>
      </c>
      <c r="F56" s="141" t="str">
        <f t="shared" si="16"/>
        <v/>
      </c>
      <c r="G56" s="141" t="str">
        <f t="shared" si="17"/>
        <v/>
      </c>
      <c r="H56" s="141" t="str">
        <f t="shared" si="18"/>
        <v/>
      </c>
      <c r="I56" s="121"/>
    </row>
    <row r="57" spans="1:9" x14ac:dyDescent="0.25">
      <c r="A57" s="137" t="s">
        <v>16</v>
      </c>
      <c r="B57" s="138" t="s">
        <v>160</v>
      </c>
      <c r="C57" s="139" t="s">
        <v>163</v>
      </c>
      <c r="D57" s="139" t="s">
        <v>163</v>
      </c>
      <c r="E57" s="148"/>
      <c r="F57" s="141" t="str">
        <f t="shared" si="16"/>
        <v/>
      </c>
      <c r="G57" s="141" t="str">
        <f t="shared" si="17"/>
        <v/>
      </c>
      <c r="H57" s="141" t="str">
        <f t="shared" si="18"/>
        <v/>
      </c>
      <c r="I57" s="149">
        <f t="shared" ref="I57" si="20">SUM(I58:I61)</f>
        <v>0</v>
      </c>
    </row>
    <row r="58" spans="1:9" x14ac:dyDescent="0.25">
      <c r="A58" s="137" t="s">
        <v>17</v>
      </c>
      <c r="B58" s="138" t="s">
        <v>160</v>
      </c>
      <c r="C58" s="139" t="s">
        <v>163</v>
      </c>
      <c r="D58" s="139" t="s">
        <v>172</v>
      </c>
      <c r="E58" s="148"/>
      <c r="F58" s="141" t="str">
        <f t="shared" si="16"/>
        <v/>
      </c>
      <c r="G58" s="141" t="str">
        <f t="shared" si="17"/>
        <v/>
      </c>
      <c r="H58" s="141" t="str">
        <f t="shared" si="18"/>
        <v/>
      </c>
      <c r="I58" s="123"/>
    </row>
    <row r="59" spans="1:9" x14ac:dyDescent="0.25">
      <c r="A59" s="137" t="s">
        <v>46</v>
      </c>
      <c r="B59" s="138" t="s">
        <v>160</v>
      </c>
      <c r="C59" s="139" t="s">
        <v>163</v>
      </c>
      <c r="D59" s="139" t="s">
        <v>173</v>
      </c>
      <c r="E59" s="148"/>
      <c r="F59" s="141" t="str">
        <f t="shared" si="16"/>
        <v/>
      </c>
      <c r="G59" s="141" t="str">
        <f t="shared" si="17"/>
        <v/>
      </c>
      <c r="H59" s="141" t="str">
        <f t="shared" si="18"/>
        <v/>
      </c>
      <c r="I59" s="123"/>
    </row>
    <row r="60" spans="1:9" ht="30" x14ac:dyDescent="0.25">
      <c r="A60" s="137" t="s">
        <v>18</v>
      </c>
      <c r="B60" s="138" t="s">
        <v>160</v>
      </c>
      <c r="C60" s="139" t="s">
        <v>163</v>
      </c>
      <c r="D60" s="139" t="s">
        <v>174</v>
      </c>
      <c r="E60" s="148"/>
      <c r="F60" s="141" t="str">
        <f t="shared" si="16"/>
        <v/>
      </c>
      <c r="G60" s="141" t="str">
        <f t="shared" si="17"/>
        <v/>
      </c>
      <c r="H60" s="141" t="str">
        <f t="shared" si="18"/>
        <v/>
      </c>
      <c r="I60" s="123"/>
    </row>
    <row r="61" spans="1:9" x14ac:dyDescent="0.25">
      <c r="A61" s="137" t="s">
        <v>19</v>
      </c>
      <c r="B61" s="138" t="s">
        <v>160</v>
      </c>
      <c r="C61" s="139" t="s">
        <v>163</v>
      </c>
      <c r="D61" s="139" t="s">
        <v>175</v>
      </c>
      <c r="E61" s="148"/>
      <c r="F61" s="141" t="str">
        <f t="shared" si="16"/>
        <v/>
      </c>
      <c r="G61" s="141" t="str">
        <f t="shared" si="17"/>
        <v/>
      </c>
      <c r="H61" s="141" t="str">
        <f t="shared" si="18"/>
        <v/>
      </c>
      <c r="I61" s="123"/>
    </row>
    <row r="62" spans="1:9" ht="30" x14ac:dyDescent="0.25">
      <c r="A62" s="137" t="s">
        <v>47</v>
      </c>
      <c r="B62" s="138" t="s">
        <v>160</v>
      </c>
      <c r="C62" s="139" t="s">
        <v>164</v>
      </c>
      <c r="D62" s="139" t="s">
        <v>164</v>
      </c>
      <c r="E62" s="148"/>
      <c r="F62" s="141" t="str">
        <f t="shared" si="16"/>
        <v/>
      </c>
      <c r="G62" s="141" t="str">
        <f t="shared" si="17"/>
        <v/>
      </c>
      <c r="H62" s="141" t="str">
        <f t="shared" si="18"/>
        <v/>
      </c>
      <c r="I62" s="149">
        <f t="shared" ref="I62" si="21">SUM(I63:I65)</f>
        <v>0</v>
      </c>
    </row>
    <row r="63" spans="1:9" ht="30" x14ac:dyDescent="0.25">
      <c r="A63" s="137" t="s">
        <v>48</v>
      </c>
      <c r="B63" s="138" t="s">
        <v>160</v>
      </c>
      <c r="C63" s="139" t="s">
        <v>164</v>
      </c>
      <c r="D63" s="143" t="s">
        <v>176</v>
      </c>
      <c r="E63" s="148"/>
      <c r="F63" s="141" t="str">
        <f t="shared" si="16"/>
        <v/>
      </c>
      <c r="G63" s="141" t="str">
        <f t="shared" si="17"/>
        <v/>
      </c>
      <c r="H63" s="141" t="str">
        <f t="shared" si="18"/>
        <v/>
      </c>
      <c r="I63" s="123"/>
    </row>
    <row r="64" spans="1:9" ht="30" x14ac:dyDescent="0.25">
      <c r="A64" s="137" t="s">
        <v>49</v>
      </c>
      <c r="B64" s="138" t="s">
        <v>160</v>
      </c>
      <c r="C64" s="139" t="s">
        <v>164</v>
      </c>
      <c r="D64" s="139" t="s">
        <v>177</v>
      </c>
      <c r="E64" s="148"/>
      <c r="F64" s="141" t="str">
        <f t="shared" si="16"/>
        <v/>
      </c>
      <c r="G64" s="141" t="str">
        <f t="shared" si="17"/>
        <v/>
      </c>
      <c r="H64" s="141" t="str">
        <f t="shared" si="18"/>
        <v/>
      </c>
      <c r="I64" s="123"/>
    </row>
    <row r="65" spans="1:9" ht="30.75" thickBot="1" x14ac:dyDescent="0.3">
      <c r="A65" s="151" t="s">
        <v>50</v>
      </c>
      <c r="B65" s="138" t="s">
        <v>160</v>
      </c>
      <c r="C65" s="152" t="s">
        <v>164</v>
      </c>
      <c r="D65" s="152" t="s">
        <v>178</v>
      </c>
      <c r="E65" s="153"/>
      <c r="F65" s="154" t="str">
        <f t="shared" si="16"/>
        <v/>
      </c>
      <c r="G65" s="154" t="str">
        <f t="shared" si="17"/>
        <v/>
      </c>
      <c r="H65" s="154" t="str">
        <f t="shared" si="18"/>
        <v/>
      </c>
      <c r="I65" s="124"/>
    </row>
    <row r="66" spans="1:9" x14ac:dyDescent="0.25">
      <c r="A66" s="130" t="s">
        <v>13</v>
      </c>
      <c r="B66" s="131" t="s">
        <v>161</v>
      </c>
      <c r="C66" s="132" t="s">
        <v>161</v>
      </c>
      <c r="D66" s="133" t="s">
        <v>165</v>
      </c>
      <c r="E66" s="134">
        <v>6</v>
      </c>
      <c r="F66" s="5"/>
      <c r="G66" s="119"/>
      <c r="H66" s="119"/>
      <c r="I66" s="120"/>
    </row>
    <row r="67" spans="1:9" ht="30" x14ac:dyDescent="0.25">
      <c r="A67" s="137" t="s">
        <v>15</v>
      </c>
      <c r="B67" s="138" t="s">
        <v>162</v>
      </c>
      <c r="C67" s="139" t="s">
        <v>162</v>
      </c>
      <c r="D67" s="139" t="s">
        <v>166</v>
      </c>
      <c r="E67" s="140">
        <v>12</v>
      </c>
      <c r="F67" s="141" t="str">
        <f>IF(F66="","",F66)</f>
        <v/>
      </c>
      <c r="G67" s="141" t="str">
        <f t="shared" ref="G67" si="22">IF(G66="","",G66)</f>
        <v/>
      </c>
      <c r="H67" s="141" t="str">
        <f t="shared" ref="H67" si="23">IF(H66="","",H66)</f>
        <v/>
      </c>
      <c r="I67" s="121"/>
    </row>
    <row r="68" spans="1:9" ht="30" x14ac:dyDescent="0.25">
      <c r="A68" s="137" t="s">
        <v>41</v>
      </c>
      <c r="B68" s="138" t="s">
        <v>162</v>
      </c>
      <c r="C68" s="139" t="s">
        <v>162</v>
      </c>
      <c r="D68" s="143" t="s">
        <v>167</v>
      </c>
      <c r="E68" s="144">
        <v>12</v>
      </c>
      <c r="F68" s="141" t="str">
        <f t="shared" ref="F68:F81" si="24">F67</f>
        <v/>
      </c>
      <c r="G68" s="141" t="str">
        <f t="shared" ref="G68:G81" si="25">G67</f>
        <v/>
      </c>
      <c r="H68" s="141" t="str">
        <f t="shared" ref="H68:H81" si="26">H67</f>
        <v/>
      </c>
      <c r="I68" s="122"/>
    </row>
    <row r="69" spans="1:9" ht="30" x14ac:dyDescent="0.25">
      <c r="A69" s="137" t="s">
        <v>42</v>
      </c>
      <c r="B69" s="138" t="s">
        <v>162</v>
      </c>
      <c r="C69" s="139" t="s">
        <v>162</v>
      </c>
      <c r="D69" s="143" t="s">
        <v>168</v>
      </c>
      <c r="E69" s="145"/>
      <c r="F69" s="141" t="str">
        <f t="shared" si="24"/>
        <v/>
      </c>
      <c r="G69" s="141" t="str">
        <f t="shared" si="25"/>
        <v/>
      </c>
      <c r="H69" s="141" t="str">
        <f t="shared" si="26"/>
        <v/>
      </c>
      <c r="I69" s="146">
        <f t="shared" ref="I69" si="27">I67-I68</f>
        <v>0</v>
      </c>
    </row>
    <row r="70" spans="1:9" x14ac:dyDescent="0.25">
      <c r="A70" s="137" t="s">
        <v>43</v>
      </c>
      <c r="B70" s="138" t="s">
        <v>162</v>
      </c>
      <c r="C70" s="139" t="s">
        <v>162</v>
      </c>
      <c r="D70" s="143" t="s">
        <v>169</v>
      </c>
      <c r="E70" s="147">
        <v>12</v>
      </c>
      <c r="F70" s="141" t="str">
        <f t="shared" si="24"/>
        <v/>
      </c>
      <c r="G70" s="141" t="str">
        <f t="shared" si="25"/>
        <v/>
      </c>
      <c r="H70" s="141" t="str">
        <f t="shared" si="26"/>
        <v/>
      </c>
      <c r="I70" s="121"/>
    </row>
    <row r="71" spans="1:9" x14ac:dyDescent="0.25">
      <c r="A71" s="137" t="s">
        <v>44</v>
      </c>
      <c r="B71" s="138" t="s">
        <v>162</v>
      </c>
      <c r="C71" s="139" t="s">
        <v>162</v>
      </c>
      <c r="D71" s="143" t="s">
        <v>170</v>
      </c>
      <c r="E71" s="147">
        <v>12</v>
      </c>
      <c r="F71" s="141" t="str">
        <f t="shared" si="24"/>
        <v/>
      </c>
      <c r="G71" s="141" t="str">
        <f t="shared" si="25"/>
        <v/>
      </c>
      <c r="H71" s="141" t="str">
        <f t="shared" si="26"/>
        <v/>
      </c>
      <c r="I71" s="121"/>
    </row>
    <row r="72" spans="1:9" ht="30" x14ac:dyDescent="0.25">
      <c r="A72" s="137" t="s">
        <v>45</v>
      </c>
      <c r="B72" s="138" t="s">
        <v>162</v>
      </c>
      <c r="C72" s="139" t="s">
        <v>162</v>
      </c>
      <c r="D72" s="143" t="s">
        <v>171</v>
      </c>
      <c r="E72" s="140">
        <v>11</v>
      </c>
      <c r="F72" s="141" t="str">
        <f t="shared" si="24"/>
        <v/>
      </c>
      <c r="G72" s="141" t="str">
        <f t="shared" si="25"/>
        <v/>
      </c>
      <c r="H72" s="141" t="str">
        <f t="shared" si="26"/>
        <v/>
      </c>
      <c r="I72" s="121"/>
    </row>
    <row r="73" spans="1:9" x14ac:dyDescent="0.25">
      <c r="A73" s="137" t="s">
        <v>16</v>
      </c>
      <c r="B73" s="138" t="s">
        <v>160</v>
      </c>
      <c r="C73" s="139" t="s">
        <v>163</v>
      </c>
      <c r="D73" s="139" t="s">
        <v>163</v>
      </c>
      <c r="E73" s="148"/>
      <c r="F73" s="141" t="str">
        <f t="shared" si="24"/>
        <v/>
      </c>
      <c r="G73" s="141" t="str">
        <f t="shared" si="25"/>
        <v/>
      </c>
      <c r="H73" s="141" t="str">
        <f t="shared" si="26"/>
        <v/>
      </c>
      <c r="I73" s="149">
        <f t="shared" ref="I73" si="28">SUM(I74:I77)</f>
        <v>0</v>
      </c>
    </row>
    <row r="74" spans="1:9" x14ac:dyDescent="0.25">
      <c r="A74" s="137" t="s">
        <v>17</v>
      </c>
      <c r="B74" s="138" t="s">
        <v>160</v>
      </c>
      <c r="C74" s="139" t="s">
        <v>163</v>
      </c>
      <c r="D74" s="139" t="s">
        <v>172</v>
      </c>
      <c r="E74" s="148"/>
      <c r="F74" s="141" t="str">
        <f t="shared" si="24"/>
        <v/>
      </c>
      <c r="G74" s="141" t="str">
        <f t="shared" si="25"/>
        <v/>
      </c>
      <c r="H74" s="141" t="str">
        <f t="shared" si="26"/>
        <v/>
      </c>
      <c r="I74" s="123"/>
    </row>
    <row r="75" spans="1:9" x14ac:dyDescent="0.25">
      <c r="A75" s="137" t="s">
        <v>46</v>
      </c>
      <c r="B75" s="138" t="s">
        <v>160</v>
      </c>
      <c r="C75" s="139" t="s">
        <v>163</v>
      </c>
      <c r="D75" s="139" t="s">
        <v>173</v>
      </c>
      <c r="E75" s="148"/>
      <c r="F75" s="141" t="str">
        <f t="shared" si="24"/>
        <v/>
      </c>
      <c r="G75" s="141" t="str">
        <f t="shared" si="25"/>
        <v/>
      </c>
      <c r="H75" s="141" t="str">
        <f t="shared" si="26"/>
        <v/>
      </c>
      <c r="I75" s="123"/>
    </row>
    <row r="76" spans="1:9" ht="30" x14ac:dyDescent="0.25">
      <c r="A76" s="137" t="s">
        <v>18</v>
      </c>
      <c r="B76" s="138" t="s">
        <v>160</v>
      </c>
      <c r="C76" s="139" t="s">
        <v>163</v>
      </c>
      <c r="D76" s="139" t="s">
        <v>174</v>
      </c>
      <c r="E76" s="148"/>
      <c r="F76" s="141" t="str">
        <f t="shared" si="24"/>
        <v/>
      </c>
      <c r="G76" s="141" t="str">
        <f t="shared" si="25"/>
        <v/>
      </c>
      <c r="H76" s="141" t="str">
        <f t="shared" si="26"/>
        <v/>
      </c>
      <c r="I76" s="123"/>
    </row>
    <row r="77" spans="1:9" x14ac:dyDescent="0.25">
      <c r="A77" s="137" t="s">
        <v>19</v>
      </c>
      <c r="B77" s="138" t="s">
        <v>160</v>
      </c>
      <c r="C77" s="139" t="s">
        <v>163</v>
      </c>
      <c r="D77" s="139" t="s">
        <v>175</v>
      </c>
      <c r="E77" s="148"/>
      <c r="F77" s="141" t="str">
        <f t="shared" si="24"/>
        <v/>
      </c>
      <c r="G77" s="141" t="str">
        <f t="shared" si="25"/>
        <v/>
      </c>
      <c r="H77" s="141" t="str">
        <f t="shared" si="26"/>
        <v/>
      </c>
      <c r="I77" s="123"/>
    </row>
    <row r="78" spans="1:9" ht="30" x14ac:dyDescent="0.25">
      <c r="A78" s="137" t="s">
        <v>47</v>
      </c>
      <c r="B78" s="138" t="s">
        <v>160</v>
      </c>
      <c r="C78" s="139" t="s">
        <v>164</v>
      </c>
      <c r="D78" s="139" t="s">
        <v>164</v>
      </c>
      <c r="E78" s="148"/>
      <c r="F78" s="141" t="str">
        <f t="shared" si="24"/>
        <v/>
      </c>
      <c r="G78" s="141" t="str">
        <f t="shared" si="25"/>
        <v/>
      </c>
      <c r="H78" s="141" t="str">
        <f t="shared" si="26"/>
        <v/>
      </c>
      <c r="I78" s="149">
        <f t="shared" ref="I78" si="29">SUM(I79:I81)</f>
        <v>0</v>
      </c>
    </row>
    <row r="79" spans="1:9" ht="30" x14ac:dyDescent="0.25">
      <c r="A79" s="137" t="s">
        <v>48</v>
      </c>
      <c r="B79" s="138" t="s">
        <v>160</v>
      </c>
      <c r="C79" s="139" t="s">
        <v>164</v>
      </c>
      <c r="D79" s="143" t="s">
        <v>176</v>
      </c>
      <c r="E79" s="148"/>
      <c r="F79" s="141" t="str">
        <f t="shared" si="24"/>
        <v/>
      </c>
      <c r="G79" s="141" t="str">
        <f t="shared" si="25"/>
        <v/>
      </c>
      <c r="H79" s="141" t="str">
        <f t="shared" si="26"/>
        <v/>
      </c>
      <c r="I79" s="123"/>
    </row>
    <row r="80" spans="1:9" ht="30" x14ac:dyDescent="0.25">
      <c r="A80" s="137" t="s">
        <v>49</v>
      </c>
      <c r="B80" s="138" t="s">
        <v>160</v>
      </c>
      <c r="C80" s="139" t="s">
        <v>164</v>
      </c>
      <c r="D80" s="139" t="s">
        <v>177</v>
      </c>
      <c r="E80" s="148"/>
      <c r="F80" s="141" t="str">
        <f t="shared" si="24"/>
        <v/>
      </c>
      <c r="G80" s="141" t="str">
        <f t="shared" si="25"/>
        <v/>
      </c>
      <c r="H80" s="141" t="str">
        <f t="shared" si="26"/>
        <v/>
      </c>
      <c r="I80" s="123"/>
    </row>
    <row r="81" spans="1:9" ht="30.75" thickBot="1" x14ac:dyDescent="0.3">
      <c r="A81" s="151" t="s">
        <v>50</v>
      </c>
      <c r="B81" s="138" t="s">
        <v>160</v>
      </c>
      <c r="C81" s="152" t="s">
        <v>164</v>
      </c>
      <c r="D81" s="152" t="s">
        <v>178</v>
      </c>
      <c r="E81" s="153"/>
      <c r="F81" s="154" t="str">
        <f t="shared" si="24"/>
        <v/>
      </c>
      <c r="G81" s="154" t="str">
        <f t="shared" si="25"/>
        <v/>
      </c>
      <c r="H81" s="154" t="str">
        <f t="shared" si="26"/>
        <v/>
      </c>
      <c r="I81" s="124"/>
    </row>
    <row r="82" spans="1:9" x14ac:dyDescent="0.25">
      <c r="A82" s="130" t="s">
        <v>13</v>
      </c>
      <c r="B82" s="131" t="s">
        <v>161</v>
      </c>
      <c r="C82" s="132" t="s">
        <v>161</v>
      </c>
      <c r="D82" s="133" t="s">
        <v>165</v>
      </c>
      <c r="E82" s="134">
        <v>6</v>
      </c>
      <c r="F82" s="5"/>
      <c r="G82" s="119"/>
      <c r="H82" s="119"/>
      <c r="I82" s="120"/>
    </row>
    <row r="83" spans="1:9" ht="30" x14ac:dyDescent="0.25">
      <c r="A83" s="137" t="s">
        <v>15</v>
      </c>
      <c r="B83" s="138" t="s">
        <v>162</v>
      </c>
      <c r="C83" s="139" t="s">
        <v>162</v>
      </c>
      <c r="D83" s="139" t="s">
        <v>166</v>
      </c>
      <c r="E83" s="140">
        <v>12</v>
      </c>
      <c r="F83" s="141" t="str">
        <f>IF(F82="","",F82)</f>
        <v/>
      </c>
      <c r="G83" s="141" t="str">
        <f t="shared" ref="G83" si="30">IF(G82="","",G82)</f>
        <v/>
      </c>
      <c r="H83" s="141" t="str">
        <f t="shared" ref="H83" si="31">IF(H82="","",H82)</f>
        <v/>
      </c>
      <c r="I83" s="121"/>
    </row>
    <row r="84" spans="1:9" ht="30" x14ac:dyDescent="0.25">
      <c r="A84" s="137" t="s">
        <v>41</v>
      </c>
      <c r="B84" s="138" t="s">
        <v>162</v>
      </c>
      <c r="C84" s="139" t="s">
        <v>162</v>
      </c>
      <c r="D84" s="143" t="s">
        <v>167</v>
      </c>
      <c r="E84" s="144">
        <v>12</v>
      </c>
      <c r="F84" s="141" t="str">
        <f t="shared" ref="F84:F97" si="32">F83</f>
        <v/>
      </c>
      <c r="G84" s="141" t="str">
        <f t="shared" ref="G84:G97" si="33">G83</f>
        <v/>
      </c>
      <c r="H84" s="141" t="str">
        <f t="shared" ref="H84:H97" si="34">H83</f>
        <v/>
      </c>
      <c r="I84" s="122"/>
    </row>
    <row r="85" spans="1:9" ht="30" x14ac:dyDescent="0.25">
      <c r="A85" s="137" t="s">
        <v>42</v>
      </c>
      <c r="B85" s="138" t="s">
        <v>162</v>
      </c>
      <c r="C85" s="139" t="s">
        <v>162</v>
      </c>
      <c r="D85" s="143" t="s">
        <v>168</v>
      </c>
      <c r="E85" s="145"/>
      <c r="F85" s="141" t="str">
        <f t="shared" si="32"/>
        <v/>
      </c>
      <c r="G85" s="141" t="str">
        <f t="shared" si="33"/>
        <v/>
      </c>
      <c r="H85" s="141" t="str">
        <f t="shared" si="34"/>
        <v/>
      </c>
      <c r="I85" s="146">
        <f t="shared" ref="I85" si="35">I83-I84</f>
        <v>0</v>
      </c>
    </row>
    <row r="86" spans="1:9" x14ac:dyDescent="0.25">
      <c r="A86" s="137" t="s">
        <v>43</v>
      </c>
      <c r="B86" s="138" t="s">
        <v>162</v>
      </c>
      <c r="C86" s="139" t="s">
        <v>162</v>
      </c>
      <c r="D86" s="143" t="s">
        <v>169</v>
      </c>
      <c r="E86" s="147">
        <v>12</v>
      </c>
      <c r="F86" s="141" t="str">
        <f t="shared" si="32"/>
        <v/>
      </c>
      <c r="G86" s="141" t="str">
        <f t="shared" si="33"/>
        <v/>
      </c>
      <c r="H86" s="141" t="str">
        <f t="shared" si="34"/>
        <v/>
      </c>
      <c r="I86" s="121"/>
    </row>
    <row r="87" spans="1:9" x14ac:dyDescent="0.25">
      <c r="A87" s="137" t="s">
        <v>44</v>
      </c>
      <c r="B87" s="138" t="s">
        <v>162</v>
      </c>
      <c r="C87" s="139" t="s">
        <v>162</v>
      </c>
      <c r="D87" s="143" t="s">
        <v>170</v>
      </c>
      <c r="E87" s="147">
        <v>12</v>
      </c>
      <c r="F87" s="141" t="str">
        <f t="shared" si="32"/>
        <v/>
      </c>
      <c r="G87" s="141" t="str">
        <f t="shared" si="33"/>
        <v/>
      </c>
      <c r="H87" s="141" t="str">
        <f t="shared" si="34"/>
        <v/>
      </c>
      <c r="I87" s="121"/>
    </row>
    <row r="88" spans="1:9" ht="30" x14ac:dyDescent="0.25">
      <c r="A88" s="137" t="s">
        <v>45</v>
      </c>
      <c r="B88" s="138" t="s">
        <v>162</v>
      </c>
      <c r="C88" s="139" t="s">
        <v>162</v>
      </c>
      <c r="D88" s="143" t="s">
        <v>171</v>
      </c>
      <c r="E88" s="140">
        <v>11</v>
      </c>
      <c r="F88" s="141" t="str">
        <f t="shared" si="32"/>
        <v/>
      </c>
      <c r="G88" s="141" t="str">
        <f t="shared" si="33"/>
        <v/>
      </c>
      <c r="H88" s="141" t="str">
        <f t="shared" si="34"/>
        <v/>
      </c>
      <c r="I88" s="121"/>
    </row>
    <row r="89" spans="1:9" x14ac:dyDescent="0.25">
      <c r="A89" s="137" t="s">
        <v>16</v>
      </c>
      <c r="B89" s="138" t="s">
        <v>160</v>
      </c>
      <c r="C89" s="139" t="s">
        <v>163</v>
      </c>
      <c r="D89" s="139" t="s">
        <v>163</v>
      </c>
      <c r="E89" s="148"/>
      <c r="F89" s="141" t="str">
        <f t="shared" si="32"/>
        <v/>
      </c>
      <c r="G89" s="141" t="str">
        <f t="shared" si="33"/>
        <v/>
      </c>
      <c r="H89" s="141" t="str">
        <f t="shared" si="34"/>
        <v/>
      </c>
      <c r="I89" s="149">
        <f t="shared" ref="I89" si="36">SUM(I90:I93)</f>
        <v>0</v>
      </c>
    </row>
    <row r="90" spans="1:9" x14ac:dyDescent="0.25">
      <c r="A90" s="137" t="s">
        <v>17</v>
      </c>
      <c r="B90" s="138" t="s">
        <v>160</v>
      </c>
      <c r="C90" s="139" t="s">
        <v>163</v>
      </c>
      <c r="D90" s="139" t="s">
        <v>172</v>
      </c>
      <c r="E90" s="148"/>
      <c r="F90" s="141" t="str">
        <f t="shared" si="32"/>
        <v/>
      </c>
      <c r="G90" s="141" t="str">
        <f t="shared" si="33"/>
        <v/>
      </c>
      <c r="H90" s="141" t="str">
        <f t="shared" si="34"/>
        <v/>
      </c>
      <c r="I90" s="123"/>
    </row>
    <row r="91" spans="1:9" x14ac:dyDescent="0.25">
      <c r="A91" s="137" t="s">
        <v>46</v>
      </c>
      <c r="B91" s="138" t="s">
        <v>160</v>
      </c>
      <c r="C91" s="139" t="s">
        <v>163</v>
      </c>
      <c r="D91" s="139" t="s">
        <v>173</v>
      </c>
      <c r="E91" s="148"/>
      <c r="F91" s="141" t="str">
        <f t="shared" si="32"/>
        <v/>
      </c>
      <c r="G91" s="141" t="str">
        <f t="shared" si="33"/>
        <v/>
      </c>
      <c r="H91" s="141" t="str">
        <f t="shared" si="34"/>
        <v/>
      </c>
      <c r="I91" s="123"/>
    </row>
    <row r="92" spans="1:9" ht="30" x14ac:dyDescent="0.25">
      <c r="A92" s="137" t="s">
        <v>18</v>
      </c>
      <c r="B92" s="138" t="s">
        <v>160</v>
      </c>
      <c r="C92" s="139" t="s">
        <v>163</v>
      </c>
      <c r="D92" s="139" t="s">
        <v>174</v>
      </c>
      <c r="E92" s="148"/>
      <c r="F92" s="141" t="str">
        <f t="shared" si="32"/>
        <v/>
      </c>
      <c r="G92" s="141" t="str">
        <f t="shared" si="33"/>
        <v/>
      </c>
      <c r="H92" s="141" t="str">
        <f t="shared" si="34"/>
        <v/>
      </c>
      <c r="I92" s="123"/>
    </row>
    <row r="93" spans="1:9" x14ac:dyDescent="0.25">
      <c r="A93" s="137" t="s">
        <v>19</v>
      </c>
      <c r="B93" s="138" t="s">
        <v>160</v>
      </c>
      <c r="C93" s="139" t="s">
        <v>163</v>
      </c>
      <c r="D93" s="139" t="s">
        <v>175</v>
      </c>
      <c r="E93" s="148"/>
      <c r="F93" s="141" t="str">
        <f t="shared" si="32"/>
        <v/>
      </c>
      <c r="G93" s="141" t="str">
        <f t="shared" si="33"/>
        <v/>
      </c>
      <c r="H93" s="141" t="str">
        <f t="shared" si="34"/>
        <v/>
      </c>
      <c r="I93" s="123"/>
    </row>
    <row r="94" spans="1:9" ht="30" x14ac:dyDescent="0.25">
      <c r="A94" s="137" t="s">
        <v>47</v>
      </c>
      <c r="B94" s="138" t="s">
        <v>160</v>
      </c>
      <c r="C94" s="139" t="s">
        <v>164</v>
      </c>
      <c r="D94" s="139" t="s">
        <v>164</v>
      </c>
      <c r="E94" s="148"/>
      <c r="F94" s="141" t="str">
        <f t="shared" si="32"/>
        <v/>
      </c>
      <c r="G94" s="141" t="str">
        <f t="shared" si="33"/>
        <v/>
      </c>
      <c r="H94" s="141" t="str">
        <f t="shared" si="34"/>
        <v/>
      </c>
      <c r="I94" s="149">
        <f t="shared" ref="I94" si="37">SUM(I95:I97)</f>
        <v>0</v>
      </c>
    </row>
    <row r="95" spans="1:9" ht="30" x14ac:dyDescent="0.25">
      <c r="A95" s="137" t="s">
        <v>48</v>
      </c>
      <c r="B95" s="138" t="s">
        <v>160</v>
      </c>
      <c r="C95" s="139" t="s">
        <v>164</v>
      </c>
      <c r="D95" s="143" t="s">
        <v>176</v>
      </c>
      <c r="E95" s="148"/>
      <c r="F95" s="141" t="str">
        <f t="shared" si="32"/>
        <v/>
      </c>
      <c r="G95" s="141" t="str">
        <f t="shared" si="33"/>
        <v/>
      </c>
      <c r="H95" s="141" t="str">
        <f t="shared" si="34"/>
        <v/>
      </c>
      <c r="I95" s="123"/>
    </row>
    <row r="96" spans="1:9" ht="30" x14ac:dyDescent="0.25">
      <c r="A96" s="137" t="s">
        <v>49</v>
      </c>
      <c r="B96" s="138" t="s">
        <v>160</v>
      </c>
      <c r="C96" s="139" t="s">
        <v>164</v>
      </c>
      <c r="D96" s="139" t="s">
        <v>177</v>
      </c>
      <c r="E96" s="148"/>
      <c r="F96" s="141" t="str">
        <f t="shared" si="32"/>
        <v/>
      </c>
      <c r="G96" s="141" t="str">
        <f t="shared" si="33"/>
        <v/>
      </c>
      <c r="H96" s="141" t="str">
        <f t="shared" si="34"/>
        <v/>
      </c>
      <c r="I96" s="123"/>
    </row>
    <row r="97" spans="1:9" ht="30.75" thickBot="1" x14ac:dyDescent="0.3">
      <c r="A97" s="151" t="s">
        <v>50</v>
      </c>
      <c r="B97" s="138" t="s">
        <v>160</v>
      </c>
      <c r="C97" s="152" t="s">
        <v>164</v>
      </c>
      <c r="D97" s="152" t="s">
        <v>178</v>
      </c>
      <c r="E97" s="153"/>
      <c r="F97" s="154" t="str">
        <f t="shared" si="32"/>
        <v/>
      </c>
      <c r="G97" s="154" t="str">
        <f t="shared" si="33"/>
        <v/>
      </c>
      <c r="H97" s="154" t="str">
        <f t="shared" si="34"/>
        <v/>
      </c>
      <c r="I97" s="124"/>
    </row>
    <row r="98" spans="1:9" x14ac:dyDescent="0.25">
      <c r="A98" s="130" t="s">
        <v>13</v>
      </c>
      <c r="B98" s="131" t="s">
        <v>161</v>
      </c>
      <c r="C98" s="132" t="s">
        <v>161</v>
      </c>
      <c r="D98" s="133" t="s">
        <v>165</v>
      </c>
      <c r="E98" s="134">
        <v>6</v>
      </c>
      <c r="F98" s="5"/>
      <c r="G98" s="119"/>
      <c r="H98" s="119"/>
      <c r="I98" s="120"/>
    </row>
    <row r="99" spans="1:9" ht="30" x14ac:dyDescent="0.25">
      <c r="A99" s="137" t="s">
        <v>15</v>
      </c>
      <c r="B99" s="138" t="s">
        <v>162</v>
      </c>
      <c r="C99" s="139" t="s">
        <v>162</v>
      </c>
      <c r="D99" s="139" t="s">
        <v>166</v>
      </c>
      <c r="E99" s="140">
        <v>12</v>
      </c>
      <c r="F99" s="141" t="str">
        <f>IF(F98="","",F98)</f>
        <v/>
      </c>
      <c r="G99" s="141" t="str">
        <f t="shared" ref="G99" si="38">IF(G98="","",G98)</f>
        <v/>
      </c>
      <c r="H99" s="141" t="str">
        <f t="shared" ref="H99" si="39">IF(H98="","",H98)</f>
        <v/>
      </c>
      <c r="I99" s="121"/>
    </row>
    <row r="100" spans="1:9" ht="30" x14ac:dyDescent="0.25">
      <c r="A100" s="137" t="s">
        <v>41</v>
      </c>
      <c r="B100" s="138" t="s">
        <v>162</v>
      </c>
      <c r="C100" s="139" t="s">
        <v>162</v>
      </c>
      <c r="D100" s="143" t="s">
        <v>167</v>
      </c>
      <c r="E100" s="144">
        <v>12</v>
      </c>
      <c r="F100" s="141" t="str">
        <f t="shared" ref="F100:F113" si="40">F99</f>
        <v/>
      </c>
      <c r="G100" s="141" t="str">
        <f t="shared" ref="G100:G113" si="41">G99</f>
        <v/>
      </c>
      <c r="H100" s="141" t="str">
        <f t="shared" ref="H100:H113" si="42">H99</f>
        <v/>
      </c>
      <c r="I100" s="122"/>
    </row>
    <row r="101" spans="1:9" ht="30" x14ac:dyDescent="0.25">
      <c r="A101" s="137" t="s">
        <v>42</v>
      </c>
      <c r="B101" s="138" t="s">
        <v>162</v>
      </c>
      <c r="C101" s="139" t="s">
        <v>162</v>
      </c>
      <c r="D101" s="143" t="s">
        <v>168</v>
      </c>
      <c r="E101" s="145"/>
      <c r="F101" s="141" t="str">
        <f t="shared" si="40"/>
        <v/>
      </c>
      <c r="G101" s="141" t="str">
        <f t="shared" si="41"/>
        <v/>
      </c>
      <c r="H101" s="141" t="str">
        <f t="shared" si="42"/>
        <v/>
      </c>
      <c r="I101" s="146">
        <f t="shared" ref="I101" si="43">I99-I100</f>
        <v>0</v>
      </c>
    </row>
    <row r="102" spans="1:9" x14ac:dyDescent="0.25">
      <c r="A102" s="137" t="s">
        <v>43</v>
      </c>
      <c r="B102" s="138" t="s">
        <v>162</v>
      </c>
      <c r="C102" s="139" t="s">
        <v>162</v>
      </c>
      <c r="D102" s="143" t="s">
        <v>169</v>
      </c>
      <c r="E102" s="147">
        <v>12</v>
      </c>
      <c r="F102" s="141" t="str">
        <f t="shared" si="40"/>
        <v/>
      </c>
      <c r="G102" s="141" t="str">
        <f t="shared" si="41"/>
        <v/>
      </c>
      <c r="H102" s="141" t="str">
        <f t="shared" si="42"/>
        <v/>
      </c>
      <c r="I102" s="121"/>
    </row>
    <row r="103" spans="1:9" x14ac:dyDescent="0.25">
      <c r="A103" s="137" t="s">
        <v>44</v>
      </c>
      <c r="B103" s="138" t="s">
        <v>162</v>
      </c>
      <c r="C103" s="139" t="s">
        <v>162</v>
      </c>
      <c r="D103" s="143" t="s">
        <v>170</v>
      </c>
      <c r="E103" s="147">
        <v>12</v>
      </c>
      <c r="F103" s="141" t="str">
        <f t="shared" si="40"/>
        <v/>
      </c>
      <c r="G103" s="141" t="str">
        <f t="shared" si="41"/>
        <v/>
      </c>
      <c r="H103" s="141" t="str">
        <f t="shared" si="42"/>
        <v/>
      </c>
      <c r="I103" s="121"/>
    </row>
    <row r="104" spans="1:9" ht="30" x14ac:dyDescent="0.25">
      <c r="A104" s="137" t="s">
        <v>45</v>
      </c>
      <c r="B104" s="138" t="s">
        <v>162</v>
      </c>
      <c r="C104" s="139" t="s">
        <v>162</v>
      </c>
      <c r="D104" s="143" t="s">
        <v>171</v>
      </c>
      <c r="E104" s="140">
        <v>11</v>
      </c>
      <c r="F104" s="141" t="str">
        <f t="shared" si="40"/>
        <v/>
      </c>
      <c r="G104" s="141" t="str">
        <f t="shared" si="41"/>
        <v/>
      </c>
      <c r="H104" s="141" t="str">
        <f t="shared" si="42"/>
        <v/>
      </c>
      <c r="I104" s="121"/>
    </row>
    <row r="105" spans="1:9" x14ac:dyDescent="0.25">
      <c r="A105" s="137" t="s">
        <v>16</v>
      </c>
      <c r="B105" s="138" t="s">
        <v>160</v>
      </c>
      <c r="C105" s="139" t="s">
        <v>163</v>
      </c>
      <c r="D105" s="139" t="s">
        <v>163</v>
      </c>
      <c r="E105" s="148"/>
      <c r="F105" s="141" t="str">
        <f t="shared" si="40"/>
        <v/>
      </c>
      <c r="G105" s="141" t="str">
        <f t="shared" si="41"/>
        <v/>
      </c>
      <c r="H105" s="141" t="str">
        <f t="shared" si="42"/>
        <v/>
      </c>
      <c r="I105" s="149">
        <f t="shared" ref="I105" si="44">SUM(I106:I109)</f>
        <v>0</v>
      </c>
    </row>
    <row r="106" spans="1:9" x14ac:dyDescent="0.25">
      <c r="A106" s="137" t="s">
        <v>17</v>
      </c>
      <c r="B106" s="138" t="s">
        <v>160</v>
      </c>
      <c r="C106" s="139" t="s">
        <v>163</v>
      </c>
      <c r="D106" s="139" t="s">
        <v>172</v>
      </c>
      <c r="E106" s="148"/>
      <c r="F106" s="141" t="str">
        <f t="shared" si="40"/>
        <v/>
      </c>
      <c r="G106" s="141" t="str">
        <f t="shared" si="41"/>
        <v/>
      </c>
      <c r="H106" s="141" t="str">
        <f t="shared" si="42"/>
        <v/>
      </c>
      <c r="I106" s="123"/>
    </row>
    <row r="107" spans="1:9" x14ac:dyDescent="0.25">
      <c r="A107" s="137" t="s">
        <v>46</v>
      </c>
      <c r="B107" s="138" t="s">
        <v>160</v>
      </c>
      <c r="C107" s="139" t="s">
        <v>163</v>
      </c>
      <c r="D107" s="139" t="s">
        <v>173</v>
      </c>
      <c r="E107" s="148"/>
      <c r="F107" s="141" t="str">
        <f t="shared" si="40"/>
        <v/>
      </c>
      <c r="G107" s="141" t="str">
        <f t="shared" si="41"/>
        <v/>
      </c>
      <c r="H107" s="141" t="str">
        <f t="shared" si="42"/>
        <v/>
      </c>
      <c r="I107" s="123"/>
    </row>
    <row r="108" spans="1:9" ht="30" x14ac:dyDescent="0.25">
      <c r="A108" s="137" t="s">
        <v>18</v>
      </c>
      <c r="B108" s="138" t="s">
        <v>160</v>
      </c>
      <c r="C108" s="139" t="s">
        <v>163</v>
      </c>
      <c r="D108" s="139" t="s">
        <v>174</v>
      </c>
      <c r="E108" s="148"/>
      <c r="F108" s="141" t="str">
        <f t="shared" si="40"/>
        <v/>
      </c>
      <c r="G108" s="141" t="str">
        <f t="shared" si="41"/>
        <v/>
      </c>
      <c r="H108" s="141" t="str">
        <f t="shared" si="42"/>
        <v/>
      </c>
      <c r="I108" s="123"/>
    </row>
    <row r="109" spans="1:9" x14ac:dyDescent="0.25">
      <c r="A109" s="137" t="s">
        <v>19</v>
      </c>
      <c r="B109" s="138" t="s">
        <v>160</v>
      </c>
      <c r="C109" s="139" t="s">
        <v>163</v>
      </c>
      <c r="D109" s="139" t="s">
        <v>175</v>
      </c>
      <c r="E109" s="148"/>
      <c r="F109" s="141" t="str">
        <f t="shared" si="40"/>
        <v/>
      </c>
      <c r="G109" s="141" t="str">
        <f t="shared" si="41"/>
        <v/>
      </c>
      <c r="H109" s="141" t="str">
        <f t="shared" si="42"/>
        <v/>
      </c>
      <c r="I109" s="123"/>
    </row>
    <row r="110" spans="1:9" ht="30" x14ac:dyDescent="0.25">
      <c r="A110" s="137" t="s">
        <v>47</v>
      </c>
      <c r="B110" s="138" t="s">
        <v>160</v>
      </c>
      <c r="C110" s="139" t="s">
        <v>164</v>
      </c>
      <c r="D110" s="139" t="s">
        <v>164</v>
      </c>
      <c r="E110" s="148"/>
      <c r="F110" s="141" t="str">
        <f t="shared" si="40"/>
        <v/>
      </c>
      <c r="G110" s="141" t="str">
        <f t="shared" si="41"/>
        <v/>
      </c>
      <c r="H110" s="141" t="str">
        <f t="shared" si="42"/>
        <v/>
      </c>
      <c r="I110" s="149">
        <f t="shared" ref="I110" si="45">SUM(I111:I113)</f>
        <v>0</v>
      </c>
    </row>
    <row r="111" spans="1:9" ht="30" x14ac:dyDescent="0.25">
      <c r="A111" s="137" t="s">
        <v>48</v>
      </c>
      <c r="B111" s="138" t="s">
        <v>160</v>
      </c>
      <c r="C111" s="139" t="s">
        <v>164</v>
      </c>
      <c r="D111" s="143" t="s">
        <v>176</v>
      </c>
      <c r="E111" s="148"/>
      <c r="F111" s="141" t="str">
        <f t="shared" si="40"/>
        <v/>
      </c>
      <c r="G111" s="141" t="str">
        <f t="shared" si="41"/>
        <v/>
      </c>
      <c r="H111" s="141" t="str">
        <f t="shared" si="42"/>
        <v/>
      </c>
      <c r="I111" s="123"/>
    </row>
    <row r="112" spans="1:9" ht="30" x14ac:dyDescent="0.25">
      <c r="A112" s="137" t="s">
        <v>49</v>
      </c>
      <c r="B112" s="138" t="s">
        <v>160</v>
      </c>
      <c r="C112" s="139" t="s">
        <v>164</v>
      </c>
      <c r="D112" s="139" t="s">
        <v>177</v>
      </c>
      <c r="E112" s="148"/>
      <c r="F112" s="141" t="str">
        <f t="shared" si="40"/>
        <v/>
      </c>
      <c r="G112" s="141" t="str">
        <f t="shared" si="41"/>
        <v/>
      </c>
      <c r="H112" s="141" t="str">
        <f t="shared" si="42"/>
        <v/>
      </c>
      <c r="I112" s="123"/>
    </row>
    <row r="113" spans="1:9" ht="30.75" thickBot="1" x14ac:dyDescent="0.3">
      <c r="A113" s="151" t="s">
        <v>50</v>
      </c>
      <c r="B113" s="138" t="s">
        <v>160</v>
      </c>
      <c r="C113" s="152" t="s">
        <v>164</v>
      </c>
      <c r="D113" s="152" t="s">
        <v>178</v>
      </c>
      <c r="E113" s="153"/>
      <c r="F113" s="154" t="str">
        <f t="shared" si="40"/>
        <v/>
      </c>
      <c r="G113" s="154" t="str">
        <f t="shared" si="41"/>
        <v/>
      </c>
      <c r="H113" s="154" t="str">
        <f t="shared" si="42"/>
        <v/>
      </c>
      <c r="I113" s="124"/>
    </row>
    <row r="114" spans="1:9" x14ac:dyDescent="0.25">
      <c r="A114" s="130" t="s">
        <v>13</v>
      </c>
      <c r="B114" s="131" t="s">
        <v>161</v>
      </c>
      <c r="C114" s="132" t="s">
        <v>161</v>
      </c>
      <c r="D114" s="133" t="s">
        <v>165</v>
      </c>
      <c r="E114" s="134">
        <v>6</v>
      </c>
      <c r="F114" s="5"/>
      <c r="G114" s="119"/>
      <c r="H114" s="119"/>
      <c r="I114" s="120"/>
    </row>
    <row r="115" spans="1:9" ht="30" x14ac:dyDescent="0.25">
      <c r="A115" s="137" t="s">
        <v>15</v>
      </c>
      <c r="B115" s="138" t="s">
        <v>162</v>
      </c>
      <c r="C115" s="139" t="s">
        <v>162</v>
      </c>
      <c r="D115" s="139" t="s">
        <v>166</v>
      </c>
      <c r="E115" s="140">
        <v>12</v>
      </c>
      <c r="F115" s="141" t="str">
        <f>IF(F114="","",F114)</f>
        <v/>
      </c>
      <c r="G115" s="141" t="str">
        <f t="shared" ref="G115" si="46">IF(G114="","",G114)</f>
        <v/>
      </c>
      <c r="H115" s="141" t="str">
        <f t="shared" ref="H115" si="47">IF(H114="","",H114)</f>
        <v/>
      </c>
      <c r="I115" s="121"/>
    </row>
    <row r="116" spans="1:9" ht="30" x14ac:dyDescent="0.25">
      <c r="A116" s="137" t="s">
        <v>41</v>
      </c>
      <c r="B116" s="138" t="s">
        <v>162</v>
      </c>
      <c r="C116" s="139" t="s">
        <v>162</v>
      </c>
      <c r="D116" s="143" t="s">
        <v>167</v>
      </c>
      <c r="E116" s="144">
        <v>12</v>
      </c>
      <c r="F116" s="141" t="str">
        <f t="shared" ref="F116:F129" si="48">F115</f>
        <v/>
      </c>
      <c r="G116" s="141" t="str">
        <f t="shared" ref="G116:G129" si="49">G115</f>
        <v/>
      </c>
      <c r="H116" s="141" t="str">
        <f t="shared" ref="H116:H129" si="50">H115</f>
        <v/>
      </c>
      <c r="I116" s="122"/>
    </row>
    <row r="117" spans="1:9" ht="30" x14ac:dyDescent="0.25">
      <c r="A117" s="137" t="s">
        <v>42</v>
      </c>
      <c r="B117" s="138" t="s">
        <v>162</v>
      </c>
      <c r="C117" s="139" t="s">
        <v>162</v>
      </c>
      <c r="D117" s="143" t="s">
        <v>168</v>
      </c>
      <c r="E117" s="145"/>
      <c r="F117" s="141" t="str">
        <f t="shared" si="48"/>
        <v/>
      </c>
      <c r="G117" s="141" t="str">
        <f t="shared" si="49"/>
        <v/>
      </c>
      <c r="H117" s="141" t="str">
        <f t="shared" si="50"/>
        <v/>
      </c>
      <c r="I117" s="146">
        <f t="shared" ref="I117" si="51">I115-I116</f>
        <v>0</v>
      </c>
    </row>
    <row r="118" spans="1:9" x14ac:dyDescent="0.25">
      <c r="A118" s="137" t="s">
        <v>43</v>
      </c>
      <c r="B118" s="138" t="s">
        <v>162</v>
      </c>
      <c r="C118" s="139" t="s">
        <v>162</v>
      </c>
      <c r="D118" s="143" t="s">
        <v>169</v>
      </c>
      <c r="E118" s="147">
        <v>12</v>
      </c>
      <c r="F118" s="141" t="str">
        <f t="shared" si="48"/>
        <v/>
      </c>
      <c r="G118" s="141" t="str">
        <f t="shared" si="49"/>
        <v/>
      </c>
      <c r="H118" s="141" t="str">
        <f t="shared" si="50"/>
        <v/>
      </c>
      <c r="I118" s="121"/>
    </row>
    <row r="119" spans="1:9" x14ac:dyDescent="0.25">
      <c r="A119" s="137" t="s">
        <v>44</v>
      </c>
      <c r="B119" s="138" t="s">
        <v>162</v>
      </c>
      <c r="C119" s="139" t="s">
        <v>162</v>
      </c>
      <c r="D119" s="143" t="s">
        <v>170</v>
      </c>
      <c r="E119" s="147">
        <v>12</v>
      </c>
      <c r="F119" s="141" t="str">
        <f t="shared" si="48"/>
        <v/>
      </c>
      <c r="G119" s="141" t="str">
        <f t="shared" si="49"/>
        <v/>
      </c>
      <c r="H119" s="141" t="str">
        <f t="shared" si="50"/>
        <v/>
      </c>
      <c r="I119" s="121"/>
    </row>
    <row r="120" spans="1:9" ht="30" x14ac:dyDescent="0.25">
      <c r="A120" s="137" t="s">
        <v>45</v>
      </c>
      <c r="B120" s="138" t="s">
        <v>162</v>
      </c>
      <c r="C120" s="139" t="s">
        <v>162</v>
      </c>
      <c r="D120" s="143" t="s">
        <v>171</v>
      </c>
      <c r="E120" s="140">
        <v>11</v>
      </c>
      <c r="F120" s="141" t="str">
        <f t="shared" si="48"/>
        <v/>
      </c>
      <c r="G120" s="141" t="str">
        <f t="shared" si="49"/>
        <v/>
      </c>
      <c r="H120" s="141" t="str">
        <f t="shared" si="50"/>
        <v/>
      </c>
      <c r="I120" s="121"/>
    </row>
    <row r="121" spans="1:9" x14ac:dyDescent="0.25">
      <c r="A121" s="137" t="s">
        <v>16</v>
      </c>
      <c r="B121" s="138" t="s">
        <v>160</v>
      </c>
      <c r="C121" s="139" t="s">
        <v>163</v>
      </c>
      <c r="D121" s="139" t="s">
        <v>163</v>
      </c>
      <c r="E121" s="148"/>
      <c r="F121" s="141" t="str">
        <f t="shared" si="48"/>
        <v/>
      </c>
      <c r="G121" s="141" t="str">
        <f t="shared" si="49"/>
        <v/>
      </c>
      <c r="H121" s="141" t="str">
        <f t="shared" si="50"/>
        <v/>
      </c>
      <c r="I121" s="149">
        <f t="shared" ref="I121" si="52">SUM(I122:I125)</f>
        <v>0</v>
      </c>
    </row>
    <row r="122" spans="1:9" x14ac:dyDescent="0.25">
      <c r="A122" s="137" t="s">
        <v>17</v>
      </c>
      <c r="B122" s="138" t="s">
        <v>160</v>
      </c>
      <c r="C122" s="139" t="s">
        <v>163</v>
      </c>
      <c r="D122" s="139" t="s">
        <v>172</v>
      </c>
      <c r="E122" s="148"/>
      <c r="F122" s="141" t="str">
        <f t="shared" si="48"/>
        <v/>
      </c>
      <c r="G122" s="141" t="str">
        <f t="shared" si="49"/>
        <v/>
      </c>
      <c r="H122" s="141" t="str">
        <f t="shared" si="50"/>
        <v/>
      </c>
      <c r="I122" s="123"/>
    </row>
    <row r="123" spans="1:9" x14ac:dyDescent="0.25">
      <c r="A123" s="137" t="s">
        <v>46</v>
      </c>
      <c r="B123" s="138" t="s">
        <v>160</v>
      </c>
      <c r="C123" s="139" t="s">
        <v>163</v>
      </c>
      <c r="D123" s="139" t="s">
        <v>173</v>
      </c>
      <c r="E123" s="148"/>
      <c r="F123" s="141" t="str">
        <f t="shared" si="48"/>
        <v/>
      </c>
      <c r="G123" s="141" t="str">
        <f t="shared" si="49"/>
        <v/>
      </c>
      <c r="H123" s="141" t="str">
        <f t="shared" si="50"/>
        <v/>
      </c>
      <c r="I123" s="123"/>
    </row>
    <row r="124" spans="1:9" ht="30" x14ac:dyDescent="0.25">
      <c r="A124" s="137" t="s">
        <v>18</v>
      </c>
      <c r="B124" s="138" t="s">
        <v>160</v>
      </c>
      <c r="C124" s="139" t="s">
        <v>163</v>
      </c>
      <c r="D124" s="139" t="s">
        <v>174</v>
      </c>
      <c r="E124" s="148"/>
      <c r="F124" s="141" t="str">
        <f t="shared" si="48"/>
        <v/>
      </c>
      <c r="G124" s="141" t="str">
        <f t="shared" si="49"/>
        <v/>
      </c>
      <c r="H124" s="141" t="str">
        <f t="shared" si="50"/>
        <v/>
      </c>
      <c r="I124" s="123"/>
    </row>
    <row r="125" spans="1:9" x14ac:dyDescent="0.25">
      <c r="A125" s="137" t="s">
        <v>19</v>
      </c>
      <c r="B125" s="138" t="s">
        <v>160</v>
      </c>
      <c r="C125" s="139" t="s">
        <v>163</v>
      </c>
      <c r="D125" s="139" t="s">
        <v>175</v>
      </c>
      <c r="E125" s="148"/>
      <c r="F125" s="141" t="str">
        <f t="shared" si="48"/>
        <v/>
      </c>
      <c r="G125" s="141" t="str">
        <f t="shared" si="49"/>
        <v/>
      </c>
      <c r="H125" s="141" t="str">
        <f t="shared" si="50"/>
        <v/>
      </c>
      <c r="I125" s="123"/>
    </row>
    <row r="126" spans="1:9" ht="30" x14ac:dyDescent="0.25">
      <c r="A126" s="137" t="s">
        <v>47</v>
      </c>
      <c r="B126" s="138" t="s">
        <v>160</v>
      </c>
      <c r="C126" s="139" t="s">
        <v>164</v>
      </c>
      <c r="D126" s="139" t="s">
        <v>164</v>
      </c>
      <c r="E126" s="148"/>
      <c r="F126" s="141" t="str">
        <f t="shared" si="48"/>
        <v/>
      </c>
      <c r="G126" s="141" t="str">
        <f t="shared" si="49"/>
        <v/>
      </c>
      <c r="H126" s="141" t="str">
        <f t="shared" si="50"/>
        <v/>
      </c>
      <c r="I126" s="149">
        <f t="shared" ref="I126" si="53">SUM(I127:I129)</f>
        <v>0</v>
      </c>
    </row>
    <row r="127" spans="1:9" ht="30" x14ac:dyDescent="0.25">
      <c r="A127" s="137" t="s">
        <v>48</v>
      </c>
      <c r="B127" s="138" t="s">
        <v>160</v>
      </c>
      <c r="C127" s="139" t="s">
        <v>164</v>
      </c>
      <c r="D127" s="143" t="s">
        <v>176</v>
      </c>
      <c r="E127" s="148"/>
      <c r="F127" s="141" t="str">
        <f t="shared" si="48"/>
        <v/>
      </c>
      <c r="G127" s="141" t="str">
        <f t="shared" si="49"/>
        <v/>
      </c>
      <c r="H127" s="141" t="str">
        <f t="shared" si="50"/>
        <v/>
      </c>
      <c r="I127" s="123"/>
    </row>
    <row r="128" spans="1:9" ht="30" x14ac:dyDescent="0.25">
      <c r="A128" s="137" t="s">
        <v>49</v>
      </c>
      <c r="B128" s="138" t="s">
        <v>160</v>
      </c>
      <c r="C128" s="139" t="s">
        <v>164</v>
      </c>
      <c r="D128" s="139" t="s">
        <v>177</v>
      </c>
      <c r="E128" s="148"/>
      <c r="F128" s="141" t="str">
        <f t="shared" si="48"/>
        <v/>
      </c>
      <c r="G128" s="141" t="str">
        <f t="shared" si="49"/>
        <v/>
      </c>
      <c r="H128" s="141" t="str">
        <f t="shared" si="50"/>
        <v/>
      </c>
      <c r="I128" s="123"/>
    </row>
    <row r="129" spans="1:9" ht="30.75" thickBot="1" x14ac:dyDescent="0.3">
      <c r="A129" s="151" t="s">
        <v>50</v>
      </c>
      <c r="B129" s="138" t="s">
        <v>160</v>
      </c>
      <c r="C129" s="152" t="s">
        <v>164</v>
      </c>
      <c r="D129" s="152" t="s">
        <v>178</v>
      </c>
      <c r="E129" s="153"/>
      <c r="F129" s="154" t="str">
        <f t="shared" si="48"/>
        <v/>
      </c>
      <c r="G129" s="154" t="str">
        <f t="shared" si="49"/>
        <v/>
      </c>
      <c r="H129" s="154" t="str">
        <f t="shared" si="50"/>
        <v/>
      </c>
      <c r="I129" s="124"/>
    </row>
    <row r="130" spans="1:9" x14ac:dyDescent="0.25">
      <c r="A130" s="130" t="s">
        <v>13</v>
      </c>
      <c r="B130" s="131" t="s">
        <v>161</v>
      </c>
      <c r="C130" s="132" t="s">
        <v>161</v>
      </c>
      <c r="D130" s="133" t="s">
        <v>165</v>
      </c>
      <c r="E130" s="134">
        <v>6</v>
      </c>
      <c r="F130" s="5"/>
      <c r="G130" s="119"/>
      <c r="H130" s="119"/>
      <c r="I130" s="120"/>
    </row>
    <row r="131" spans="1:9" ht="30" x14ac:dyDescent="0.25">
      <c r="A131" s="137" t="s">
        <v>15</v>
      </c>
      <c r="B131" s="138" t="s">
        <v>162</v>
      </c>
      <c r="C131" s="139" t="s">
        <v>162</v>
      </c>
      <c r="D131" s="139" t="s">
        <v>166</v>
      </c>
      <c r="E131" s="140">
        <v>12</v>
      </c>
      <c r="F131" s="141" t="str">
        <f>IF(F130="","",F130)</f>
        <v/>
      </c>
      <c r="G131" s="141" t="str">
        <f t="shared" ref="G131" si="54">IF(G130="","",G130)</f>
        <v/>
      </c>
      <c r="H131" s="141" t="str">
        <f t="shared" ref="H131" si="55">IF(H130="","",H130)</f>
        <v/>
      </c>
      <c r="I131" s="121"/>
    </row>
    <row r="132" spans="1:9" ht="30" x14ac:dyDescent="0.25">
      <c r="A132" s="137" t="s">
        <v>41</v>
      </c>
      <c r="B132" s="138" t="s">
        <v>162</v>
      </c>
      <c r="C132" s="139" t="s">
        <v>162</v>
      </c>
      <c r="D132" s="143" t="s">
        <v>167</v>
      </c>
      <c r="E132" s="144">
        <v>12</v>
      </c>
      <c r="F132" s="141" t="str">
        <f t="shared" ref="F132:F145" si="56">F131</f>
        <v/>
      </c>
      <c r="G132" s="141" t="str">
        <f t="shared" ref="G132:G145" si="57">G131</f>
        <v/>
      </c>
      <c r="H132" s="141" t="str">
        <f t="shared" ref="H132:H145" si="58">H131</f>
        <v/>
      </c>
      <c r="I132" s="122"/>
    </row>
    <row r="133" spans="1:9" ht="30" x14ac:dyDescent="0.25">
      <c r="A133" s="137" t="s">
        <v>42</v>
      </c>
      <c r="B133" s="138" t="s">
        <v>162</v>
      </c>
      <c r="C133" s="139" t="s">
        <v>162</v>
      </c>
      <c r="D133" s="143" t="s">
        <v>168</v>
      </c>
      <c r="E133" s="145"/>
      <c r="F133" s="141" t="str">
        <f t="shared" si="56"/>
        <v/>
      </c>
      <c r="G133" s="141" t="str">
        <f t="shared" si="57"/>
        <v/>
      </c>
      <c r="H133" s="141" t="str">
        <f t="shared" si="58"/>
        <v/>
      </c>
      <c r="I133" s="146">
        <f t="shared" ref="I133" si="59">I131-I132</f>
        <v>0</v>
      </c>
    </row>
    <row r="134" spans="1:9" x14ac:dyDescent="0.25">
      <c r="A134" s="137" t="s">
        <v>43</v>
      </c>
      <c r="B134" s="138" t="s">
        <v>162</v>
      </c>
      <c r="C134" s="139" t="s">
        <v>162</v>
      </c>
      <c r="D134" s="143" t="s">
        <v>169</v>
      </c>
      <c r="E134" s="147">
        <v>12</v>
      </c>
      <c r="F134" s="141" t="str">
        <f t="shared" si="56"/>
        <v/>
      </c>
      <c r="G134" s="141" t="str">
        <f t="shared" si="57"/>
        <v/>
      </c>
      <c r="H134" s="141" t="str">
        <f t="shared" si="58"/>
        <v/>
      </c>
      <c r="I134" s="121"/>
    </row>
    <row r="135" spans="1:9" x14ac:dyDescent="0.25">
      <c r="A135" s="137" t="s">
        <v>44</v>
      </c>
      <c r="B135" s="138" t="s">
        <v>162</v>
      </c>
      <c r="C135" s="139" t="s">
        <v>162</v>
      </c>
      <c r="D135" s="143" t="s">
        <v>170</v>
      </c>
      <c r="E135" s="147">
        <v>12</v>
      </c>
      <c r="F135" s="141" t="str">
        <f t="shared" si="56"/>
        <v/>
      </c>
      <c r="G135" s="141" t="str">
        <f t="shared" si="57"/>
        <v/>
      </c>
      <c r="H135" s="141" t="str">
        <f t="shared" si="58"/>
        <v/>
      </c>
      <c r="I135" s="121"/>
    </row>
    <row r="136" spans="1:9" ht="30" x14ac:dyDescent="0.25">
      <c r="A136" s="137" t="s">
        <v>45</v>
      </c>
      <c r="B136" s="138" t="s">
        <v>162</v>
      </c>
      <c r="C136" s="139" t="s">
        <v>162</v>
      </c>
      <c r="D136" s="143" t="s">
        <v>171</v>
      </c>
      <c r="E136" s="140">
        <v>11</v>
      </c>
      <c r="F136" s="141" t="str">
        <f t="shared" si="56"/>
        <v/>
      </c>
      <c r="G136" s="141" t="str">
        <f t="shared" si="57"/>
        <v/>
      </c>
      <c r="H136" s="141" t="str">
        <f t="shared" si="58"/>
        <v/>
      </c>
      <c r="I136" s="121"/>
    </row>
    <row r="137" spans="1:9" x14ac:dyDescent="0.25">
      <c r="A137" s="137" t="s">
        <v>16</v>
      </c>
      <c r="B137" s="138" t="s">
        <v>160</v>
      </c>
      <c r="C137" s="139" t="s">
        <v>163</v>
      </c>
      <c r="D137" s="139" t="s">
        <v>163</v>
      </c>
      <c r="E137" s="148"/>
      <c r="F137" s="141" t="str">
        <f t="shared" si="56"/>
        <v/>
      </c>
      <c r="G137" s="141" t="str">
        <f t="shared" si="57"/>
        <v/>
      </c>
      <c r="H137" s="141" t="str">
        <f t="shared" si="58"/>
        <v/>
      </c>
      <c r="I137" s="149">
        <f t="shared" ref="I137" si="60">SUM(I138:I141)</f>
        <v>0</v>
      </c>
    </row>
    <row r="138" spans="1:9" x14ac:dyDescent="0.25">
      <c r="A138" s="137" t="s">
        <v>17</v>
      </c>
      <c r="B138" s="138" t="s">
        <v>160</v>
      </c>
      <c r="C138" s="139" t="s">
        <v>163</v>
      </c>
      <c r="D138" s="139" t="s">
        <v>172</v>
      </c>
      <c r="E138" s="148"/>
      <c r="F138" s="141" t="str">
        <f t="shared" si="56"/>
        <v/>
      </c>
      <c r="G138" s="141" t="str">
        <f t="shared" si="57"/>
        <v/>
      </c>
      <c r="H138" s="141" t="str">
        <f t="shared" si="58"/>
        <v/>
      </c>
      <c r="I138" s="123"/>
    </row>
    <row r="139" spans="1:9" x14ac:dyDescent="0.25">
      <c r="A139" s="137" t="s">
        <v>46</v>
      </c>
      <c r="B139" s="138" t="s">
        <v>160</v>
      </c>
      <c r="C139" s="139" t="s">
        <v>163</v>
      </c>
      <c r="D139" s="139" t="s">
        <v>173</v>
      </c>
      <c r="E139" s="148"/>
      <c r="F139" s="141" t="str">
        <f t="shared" si="56"/>
        <v/>
      </c>
      <c r="G139" s="141" t="str">
        <f t="shared" si="57"/>
        <v/>
      </c>
      <c r="H139" s="141" t="str">
        <f t="shared" si="58"/>
        <v/>
      </c>
      <c r="I139" s="123"/>
    </row>
    <row r="140" spans="1:9" ht="30" x14ac:dyDescent="0.25">
      <c r="A140" s="137" t="s">
        <v>18</v>
      </c>
      <c r="B140" s="138" t="s">
        <v>160</v>
      </c>
      <c r="C140" s="139" t="s">
        <v>163</v>
      </c>
      <c r="D140" s="139" t="s">
        <v>174</v>
      </c>
      <c r="E140" s="148"/>
      <c r="F140" s="141" t="str">
        <f t="shared" si="56"/>
        <v/>
      </c>
      <c r="G140" s="141" t="str">
        <f t="shared" si="57"/>
        <v/>
      </c>
      <c r="H140" s="141" t="str">
        <f t="shared" si="58"/>
        <v/>
      </c>
      <c r="I140" s="123"/>
    </row>
    <row r="141" spans="1:9" x14ac:dyDescent="0.25">
      <c r="A141" s="137" t="s">
        <v>19</v>
      </c>
      <c r="B141" s="138" t="s">
        <v>160</v>
      </c>
      <c r="C141" s="139" t="s">
        <v>163</v>
      </c>
      <c r="D141" s="139" t="s">
        <v>175</v>
      </c>
      <c r="E141" s="148"/>
      <c r="F141" s="141" t="str">
        <f t="shared" si="56"/>
        <v/>
      </c>
      <c r="G141" s="141" t="str">
        <f t="shared" si="57"/>
        <v/>
      </c>
      <c r="H141" s="141" t="str">
        <f t="shared" si="58"/>
        <v/>
      </c>
      <c r="I141" s="123"/>
    </row>
    <row r="142" spans="1:9" ht="30" x14ac:dyDescent="0.25">
      <c r="A142" s="137" t="s">
        <v>47</v>
      </c>
      <c r="B142" s="138" t="s">
        <v>160</v>
      </c>
      <c r="C142" s="139" t="s">
        <v>164</v>
      </c>
      <c r="D142" s="139" t="s">
        <v>164</v>
      </c>
      <c r="E142" s="148"/>
      <c r="F142" s="141" t="str">
        <f t="shared" si="56"/>
        <v/>
      </c>
      <c r="G142" s="141" t="str">
        <f t="shared" si="57"/>
        <v/>
      </c>
      <c r="H142" s="141" t="str">
        <f t="shared" si="58"/>
        <v/>
      </c>
      <c r="I142" s="149">
        <f t="shared" ref="I142" si="61">SUM(I143:I145)</f>
        <v>0</v>
      </c>
    </row>
    <row r="143" spans="1:9" ht="30" x14ac:dyDescent="0.25">
      <c r="A143" s="137" t="s">
        <v>48</v>
      </c>
      <c r="B143" s="138" t="s">
        <v>160</v>
      </c>
      <c r="C143" s="139" t="s">
        <v>164</v>
      </c>
      <c r="D143" s="143" t="s">
        <v>176</v>
      </c>
      <c r="E143" s="148"/>
      <c r="F143" s="141" t="str">
        <f t="shared" si="56"/>
        <v/>
      </c>
      <c r="G143" s="141" t="str">
        <f t="shared" si="57"/>
        <v/>
      </c>
      <c r="H143" s="141" t="str">
        <f t="shared" si="58"/>
        <v/>
      </c>
      <c r="I143" s="123"/>
    </row>
    <row r="144" spans="1:9" ht="30" x14ac:dyDescent="0.25">
      <c r="A144" s="137" t="s">
        <v>49</v>
      </c>
      <c r="B144" s="138" t="s">
        <v>160</v>
      </c>
      <c r="C144" s="139" t="s">
        <v>164</v>
      </c>
      <c r="D144" s="139" t="s">
        <v>177</v>
      </c>
      <c r="E144" s="148"/>
      <c r="F144" s="141" t="str">
        <f t="shared" si="56"/>
        <v/>
      </c>
      <c r="G144" s="141" t="str">
        <f t="shared" si="57"/>
        <v/>
      </c>
      <c r="H144" s="141" t="str">
        <f t="shared" si="58"/>
        <v/>
      </c>
      <c r="I144" s="123"/>
    </row>
    <row r="145" spans="1:9" ht="30.75" thickBot="1" x14ac:dyDescent="0.3">
      <c r="A145" s="151" t="s">
        <v>50</v>
      </c>
      <c r="B145" s="138" t="s">
        <v>160</v>
      </c>
      <c r="C145" s="152" t="s">
        <v>164</v>
      </c>
      <c r="D145" s="152" t="s">
        <v>178</v>
      </c>
      <c r="E145" s="153"/>
      <c r="F145" s="154" t="str">
        <f t="shared" si="56"/>
        <v/>
      </c>
      <c r="G145" s="154" t="str">
        <f t="shared" si="57"/>
        <v/>
      </c>
      <c r="H145" s="154" t="str">
        <f t="shared" si="58"/>
        <v/>
      </c>
      <c r="I145" s="124"/>
    </row>
    <row r="146" spans="1:9" x14ac:dyDescent="0.25">
      <c r="A146" s="130" t="s">
        <v>13</v>
      </c>
      <c r="B146" s="131" t="s">
        <v>161</v>
      </c>
      <c r="C146" s="132" t="s">
        <v>161</v>
      </c>
      <c r="D146" s="133" t="s">
        <v>165</v>
      </c>
      <c r="E146" s="134">
        <v>6</v>
      </c>
      <c r="F146" s="5"/>
      <c r="G146" s="119"/>
      <c r="H146" s="119"/>
      <c r="I146" s="120"/>
    </row>
    <row r="147" spans="1:9" ht="30" x14ac:dyDescent="0.25">
      <c r="A147" s="137" t="s">
        <v>15</v>
      </c>
      <c r="B147" s="138" t="s">
        <v>162</v>
      </c>
      <c r="C147" s="139" t="s">
        <v>162</v>
      </c>
      <c r="D147" s="139" t="s">
        <v>166</v>
      </c>
      <c r="E147" s="140">
        <v>12</v>
      </c>
      <c r="F147" s="141" t="str">
        <f>IF(F146="","",F146)</f>
        <v/>
      </c>
      <c r="G147" s="141" t="str">
        <f t="shared" ref="G147" si="62">IF(G146="","",G146)</f>
        <v/>
      </c>
      <c r="H147" s="141" t="str">
        <f t="shared" ref="H147" si="63">IF(H146="","",H146)</f>
        <v/>
      </c>
      <c r="I147" s="121"/>
    </row>
    <row r="148" spans="1:9" ht="30" x14ac:dyDescent="0.25">
      <c r="A148" s="137" t="s">
        <v>41</v>
      </c>
      <c r="B148" s="138" t="s">
        <v>162</v>
      </c>
      <c r="C148" s="139" t="s">
        <v>162</v>
      </c>
      <c r="D148" s="143" t="s">
        <v>167</v>
      </c>
      <c r="E148" s="144">
        <v>12</v>
      </c>
      <c r="F148" s="141" t="str">
        <f t="shared" ref="F148:F161" si="64">F147</f>
        <v/>
      </c>
      <c r="G148" s="141" t="str">
        <f t="shared" ref="G148:G161" si="65">G147</f>
        <v/>
      </c>
      <c r="H148" s="141" t="str">
        <f t="shared" ref="H148:H161" si="66">H147</f>
        <v/>
      </c>
      <c r="I148" s="122"/>
    </row>
    <row r="149" spans="1:9" ht="30" x14ac:dyDescent="0.25">
      <c r="A149" s="137" t="s">
        <v>42</v>
      </c>
      <c r="B149" s="138" t="s">
        <v>162</v>
      </c>
      <c r="C149" s="139" t="s">
        <v>162</v>
      </c>
      <c r="D149" s="143" t="s">
        <v>168</v>
      </c>
      <c r="E149" s="145"/>
      <c r="F149" s="141" t="str">
        <f t="shared" si="64"/>
        <v/>
      </c>
      <c r="G149" s="141" t="str">
        <f t="shared" si="65"/>
        <v/>
      </c>
      <c r="H149" s="141" t="str">
        <f t="shared" si="66"/>
        <v/>
      </c>
      <c r="I149" s="146">
        <f t="shared" ref="I149" si="67">I147-I148</f>
        <v>0</v>
      </c>
    </row>
    <row r="150" spans="1:9" x14ac:dyDescent="0.25">
      <c r="A150" s="137" t="s">
        <v>43</v>
      </c>
      <c r="B150" s="138" t="s">
        <v>162</v>
      </c>
      <c r="C150" s="139" t="s">
        <v>162</v>
      </c>
      <c r="D150" s="143" t="s">
        <v>169</v>
      </c>
      <c r="E150" s="147">
        <v>12</v>
      </c>
      <c r="F150" s="141" t="str">
        <f t="shared" si="64"/>
        <v/>
      </c>
      <c r="G150" s="141" t="str">
        <f t="shared" si="65"/>
        <v/>
      </c>
      <c r="H150" s="141" t="str">
        <f t="shared" si="66"/>
        <v/>
      </c>
      <c r="I150" s="121"/>
    </row>
    <row r="151" spans="1:9" x14ac:dyDescent="0.25">
      <c r="A151" s="137" t="s">
        <v>44</v>
      </c>
      <c r="B151" s="138" t="s">
        <v>162</v>
      </c>
      <c r="C151" s="139" t="s">
        <v>162</v>
      </c>
      <c r="D151" s="143" t="s">
        <v>170</v>
      </c>
      <c r="E151" s="147">
        <v>12</v>
      </c>
      <c r="F151" s="141" t="str">
        <f t="shared" si="64"/>
        <v/>
      </c>
      <c r="G151" s="141" t="str">
        <f t="shared" si="65"/>
        <v/>
      </c>
      <c r="H151" s="141" t="str">
        <f t="shared" si="66"/>
        <v/>
      </c>
      <c r="I151" s="121"/>
    </row>
    <row r="152" spans="1:9" ht="30" x14ac:dyDescent="0.25">
      <c r="A152" s="137" t="s">
        <v>45</v>
      </c>
      <c r="B152" s="138" t="s">
        <v>162</v>
      </c>
      <c r="C152" s="139" t="s">
        <v>162</v>
      </c>
      <c r="D152" s="143" t="s">
        <v>171</v>
      </c>
      <c r="E152" s="140">
        <v>11</v>
      </c>
      <c r="F152" s="141" t="str">
        <f t="shared" si="64"/>
        <v/>
      </c>
      <c r="G152" s="141" t="str">
        <f t="shared" si="65"/>
        <v/>
      </c>
      <c r="H152" s="141" t="str">
        <f t="shared" si="66"/>
        <v/>
      </c>
      <c r="I152" s="121"/>
    </row>
    <row r="153" spans="1:9" x14ac:dyDescent="0.25">
      <c r="A153" s="137" t="s">
        <v>16</v>
      </c>
      <c r="B153" s="138" t="s">
        <v>160</v>
      </c>
      <c r="C153" s="139" t="s">
        <v>163</v>
      </c>
      <c r="D153" s="139" t="s">
        <v>163</v>
      </c>
      <c r="E153" s="148"/>
      <c r="F153" s="141" t="str">
        <f t="shared" si="64"/>
        <v/>
      </c>
      <c r="G153" s="141" t="str">
        <f t="shared" si="65"/>
        <v/>
      </c>
      <c r="H153" s="141" t="str">
        <f t="shared" si="66"/>
        <v/>
      </c>
      <c r="I153" s="149">
        <f t="shared" ref="I153" si="68">SUM(I154:I157)</f>
        <v>0</v>
      </c>
    </row>
    <row r="154" spans="1:9" x14ac:dyDescent="0.25">
      <c r="A154" s="137" t="s">
        <v>17</v>
      </c>
      <c r="B154" s="138" t="s">
        <v>160</v>
      </c>
      <c r="C154" s="139" t="s">
        <v>163</v>
      </c>
      <c r="D154" s="139" t="s">
        <v>172</v>
      </c>
      <c r="E154" s="148"/>
      <c r="F154" s="141" t="str">
        <f t="shared" si="64"/>
        <v/>
      </c>
      <c r="G154" s="141" t="str">
        <f t="shared" si="65"/>
        <v/>
      </c>
      <c r="H154" s="141" t="str">
        <f t="shared" si="66"/>
        <v/>
      </c>
      <c r="I154" s="123"/>
    </row>
    <row r="155" spans="1:9" x14ac:dyDescent="0.25">
      <c r="A155" s="137" t="s">
        <v>46</v>
      </c>
      <c r="B155" s="138" t="s">
        <v>160</v>
      </c>
      <c r="C155" s="139" t="s">
        <v>163</v>
      </c>
      <c r="D155" s="139" t="s">
        <v>173</v>
      </c>
      <c r="E155" s="148"/>
      <c r="F155" s="141" t="str">
        <f t="shared" si="64"/>
        <v/>
      </c>
      <c r="G155" s="141" t="str">
        <f t="shared" si="65"/>
        <v/>
      </c>
      <c r="H155" s="141" t="str">
        <f t="shared" si="66"/>
        <v/>
      </c>
      <c r="I155" s="123"/>
    </row>
    <row r="156" spans="1:9" ht="30" x14ac:dyDescent="0.25">
      <c r="A156" s="137" t="s">
        <v>18</v>
      </c>
      <c r="B156" s="138" t="s">
        <v>160</v>
      </c>
      <c r="C156" s="139" t="s">
        <v>163</v>
      </c>
      <c r="D156" s="139" t="s">
        <v>174</v>
      </c>
      <c r="E156" s="148"/>
      <c r="F156" s="141" t="str">
        <f t="shared" si="64"/>
        <v/>
      </c>
      <c r="G156" s="141" t="str">
        <f t="shared" si="65"/>
        <v/>
      </c>
      <c r="H156" s="141" t="str">
        <f t="shared" si="66"/>
        <v/>
      </c>
      <c r="I156" s="123"/>
    </row>
    <row r="157" spans="1:9" x14ac:dyDescent="0.25">
      <c r="A157" s="137" t="s">
        <v>19</v>
      </c>
      <c r="B157" s="138" t="s">
        <v>160</v>
      </c>
      <c r="C157" s="139" t="s">
        <v>163</v>
      </c>
      <c r="D157" s="139" t="s">
        <v>175</v>
      </c>
      <c r="E157" s="148"/>
      <c r="F157" s="141" t="str">
        <f t="shared" si="64"/>
        <v/>
      </c>
      <c r="G157" s="141" t="str">
        <f t="shared" si="65"/>
        <v/>
      </c>
      <c r="H157" s="141" t="str">
        <f t="shared" si="66"/>
        <v/>
      </c>
      <c r="I157" s="123"/>
    </row>
    <row r="158" spans="1:9" ht="30" x14ac:dyDescent="0.25">
      <c r="A158" s="137" t="s">
        <v>47</v>
      </c>
      <c r="B158" s="138" t="s">
        <v>160</v>
      </c>
      <c r="C158" s="139" t="s">
        <v>164</v>
      </c>
      <c r="D158" s="139" t="s">
        <v>164</v>
      </c>
      <c r="E158" s="148"/>
      <c r="F158" s="141" t="str">
        <f t="shared" si="64"/>
        <v/>
      </c>
      <c r="G158" s="141" t="str">
        <f t="shared" si="65"/>
        <v/>
      </c>
      <c r="H158" s="141" t="str">
        <f t="shared" si="66"/>
        <v/>
      </c>
      <c r="I158" s="149">
        <f t="shared" ref="I158" si="69">SUM(I159:I161)</f>
        <v>0</v>
      </c>
    </row>
    <row r="159" spans="1:9" ht="30" x14ac:dyDescent="0.25">
      <c r="A159" s="137" t="s">
        <v>48</v>
      </c>
      <c r="B159" s="138" t="s">
        <v>160</v>
      </c>
      <c r="C159" s="139" t="s">
        <v>164</v>
      </c>
      <c r="D159" s="143" t="s">
        <v>176</v>
      </c>
      <c r="E159" s="148"/>
      <c r="F159" s="141" t="str">
        <f t="shared" si="64"/>
        <v/>
      </c>
      <c r="G159" s="141" t="str">
        <f t="shared" si="65"/>
        <v/>
      </c>
      <c r="H159" s="141" t="str">
        <f t="shared" si="66"/>
        <v/>
      </c>
      <c r="I159" s="123"/>
    </row>
    <row r="160" spans="1:9" ht="30" x14ac:dyDescent="0.25">
      <c r="A160" s="137" t="s">
        <v>49</v>
      </c>
      <c r="B160" s="138" t="s">
        <v>160</v>
      </c>
      <c r="C160" s="139" t="s">
        <v>164</v>
      </c>
      <c r="D160" s="139" t="s">
        <v>177</v>
      </c>
      <c r="E160" s="148"/>
      <c r="F160" s="141" t="str">
        <f t="shared" si="64"/>
        <v/>
      </c>
      <c r="G160" s="141" t="str">
        <f t="shared" si="65"/>
        <v/>
      </c>
      <c r="H160" s="141" t="str">
        <f t="shared" si="66"/>
        <v/>
      </c>
      <c r="I160" s="123"/>
    </row>
    <row r="161" spans="1:9" ht="30.75" thickBot="1" x14ac:dyDescent="0.3">
      <c r="A161" s="151" t="s">
        <v>50</v>
      </c>
      <c r="B161" s="138" t="s">
        <v>160</v>
      </c>
      <c r="C161" s="152" t="s">
        <v>164</v>
      </c>
      <c r="D161" s="152" t="s">
        <v>178</v>
      </c>
      <c r="E161" s="153"/>
      <c r="F161" s="154" t="str">
        <f t="shared" si="64"/>
        <v/>
      </c>
      <c r="G161" s="154" t="str">
        <f t="shared" si="65"/>
        <v/>
      </c>
      <c r="H161" s="154" t="str">
        <f t="shared" si="66"/>
        <v/>
      </c>
      <c r="I161" s="124"/>
    </row>
    <row r="162" spans="1:9" x14ac:dyDescent="0.25">
      <c r="A162" s="130" t="s">
        <v>13</v>
      </c>
      <c r="B162" s="131" t="s">
        <v>161</v>
      </c>
      <c r="C162" s="132" t="s">
        <v>161</v>
      </c>
      <c r="D162" s="133" t="s">
        <v>165</v>
      </c>
      <c r="E162" s="134">
        <v>6</v>
      </c>
      <c r="F162" s="5"/>
      <c r="G162" s="119"/>
      <c r="H162" s="119"/>
      <c r="I162" s="120"/>
    </row>
    <row r="163" spans="1:9" ht="30" x14ac:dyDescent="0.25">
      <c r="A163" s="137" t="s">
        <v>15</v>
      </c>
      <c r="B163" s="138" t="s">
        <v>162</v>
      </c>
      <c r="C163" s="139" t="s">
        <v>162</v>
      </c>
      <c r="D163" s="139" t="s">
        <v>166</v>
      </c>
      <c r="E163" s="140">
        <v>12</v>
      </c>
      <c r="F163" s="141" t="str">
        <f>IF(F162="","",F162)</f>
        <v/>
      </c>
      <c r="G163" s="141" t="str">
        <f t="shared" ref="G163" si="70">IF(G162="","",G162)</f>
        <v/>
      </c>
      <c r="H163" s="141" t="str">
        <f t="shared" ref="H163" si="71">IF(H162="","",H162)</f>
        <v/>
      </c>
      <c r="I163" s="121"/>
    </row>
    <row r="164" spans="1:9" ht="30" x14ac:dyDescent="0.25">
      <c r="A164" s="137" t="s">
        <v>41</v>
      </c>
      <c r="B164" s="138" t="s">
        <v>162</v>
      </c>
      <c r="C164" s="139" t="s">
        <v>162</v>
      </c>
      <c r="D164" s="143" t="s">
        <v>167</v>
      </c>
      <c r="E164" s="144">
        <v>12</v>
      </c>
      <c r="F164" s="141" t="str">
        <f t="shared" ref="F164:F177" si="72">F163</f>
        <v/>
      </c>
      <c r="G164" s="141" t="str">
        <f t="shared" ref="G164:G177" si="73">G163</f>
        <v/>
      </c>
      <c r="H164" s="141" t="str">
        <f t="shared" ref="H164:H177" si="74">H163</f>
        <v/>
      </c>
      <c r="I164" s="122"/>
    </row>
    <row r="165" spans="1:9" ht="30" x14ac:dyDescent="0.25">
      <c r="A165" s="137" t="s">
        <v>42</v>
      </c>
      <c r="B165" s="138" t="s">
        <v>162</v>
      </c>
      <c r="C165" s="139" t="s">
        <v>162</v>
      </c>
      <c r="D165" s="143" t="s">
        <v>168</v>
      </c>
      <c r="E165" s="145"/>
      <c r="F165" s="141" t="str">
        <f t="shared" si="72"/>
        <v/>
      </c>
      <c r="G165" s="141" t="str">
        <f t="shared" si="73"/>
        <v/>
      </c>
      <c r="H165" s="141" t="str">
        <f t="shared" si="74"/>
        <v/>
      </c>
      <c r="I165" s="146">
        <f t="shared" ref="I165" si="75">I163-I164</f>
        <v>0</v>
      </c>
    </row>
    <row r="166" spans="1:9" x14ac:dyDescent="0.25">
      <c r="A166" s="137" t="s">
        <v>43</v>
      </c>
      <c r="B166" s="138" t="s">
        <v>162</v>
      </c>
      <c r="C166" s="139" t="s">
        <v>162</v>
      </c>
      <c r="D166" s="143" t="s">
        <v>169</v>
      </c>
      <c r="E166" s="147">
        <v>12</v>
      </c>
      <c r="F166" s="141" t="str">
        <f t="shared" si="72"/>
        <v/>
      </c>
      <c r="G166" s="141" t="str">
        <f t="shared" si="73"/>
        <v/>
      </c>
      <c r="H166" s="141" t="str">
        <f t="shared" si="74"/>
        <v/>
      </c>
      <c r="I166" s="121"/>
    </row>
    <row r="167" spans="1:9" x14ac:dyDescent="0.25">
      <c r="A167" s="137" t="s">
        <v>44</v>
      </c>
      <c r="B167" s="138" t="s">
        <v>162</v>
      </c>
      <c r="C167" s="139" t="s">
        <v>162</v>
      </c>
      <c r="D167" s="143" t="s">
        <v>170</v>
      </c>
      <c r="E167" s="147">
        <v>12</v>
      </c>
      <c r="F167" s="141" t="str">
        <f t="shared" si="72"/>
        <v/>
      </c>
      <c r="G167" s="141" t="str">
        <f t="shared" si="73"/>
        <v/>
      </c>
      <c r="H167" s="141" t="str">
        <f t="shared" si="74"/>
        <v/>
      </c>
      <c r="I167" s="121"/>
    </row>
    <row r="168" spans="1:9" ht="30" x14ac:dyDescent="0.25">
      <c r="A168" s="137" t="s">
        <v>45</v>
      </c>
      <c r="B168" s="138" t="s">
        <v>162</v>
      </c>
      <c r="C168" s="139" t="s">
        <v>162</v>
      </c>
      <c r="D168" s="143" t="s">
        <v>171</v>
      </c>
      <c r="E168" s="140">
        <v>11</v>
      </c>
      <c r="F168" s="141" t="str">
        <f t="shared" si="72"/>
        <v/>
      </c>
      <c r="G168" s="141" t="str">
        <f t="shared" si="73"/>
        <v/>
      </c>
      <c r="H168" s="141" t="str">
        <f t="shared" si="74"/>
        <v/>
      </c>
      <c r="I168" s="121"/>
    </row>
    <row r="169" spans="1:9" x14ac:dyDescent="0.25">
      <c r="A169" s="137" t="s">
        <v>16</v>
      </c>
      <c r="B169" s="138" t="s">
        <v>160</v>
      </c>
      <c r="C169" s="139" t="s">
        <v>163</v>
      </c>
      <c r="D169" s="139" t="s">
        <v>163</v>
      </c>
      <c r="E169" s="148"/>
      <c r="F169" s="141" t="str">
        <f t="shared" si="72"/>
        <v/>
      </c>
      <c r="G169" s="141" t="str">
        <f t="shared" si="73"/>
        <v/>
      </c>
      <c r="H169" s="141" t="str">
        <f t="shared" si="74"/>
        <v/>
      </c>
      <c r="I169" s="149">
        <f t="shared" ref="I169" si="76">SUM(I170:I173)</f>
        <v>0</v>
      </c>
    </row>
    <row r="170" spans="1:9" x14ac:dyDescent="0.25">
      <c r="A170" s="137" t="s">
        <v>17</v>
      </c>
      <c r="B170" s="138" t="s">
        <v>160</v>
      </c>
      <c r="C170" s="139" t="s">
        <v>163</v>
      </c>
      <c r="D170" s="139" t="s">
        <v>172</v>
      </c>
      <c r="E170" s="148"/>
      <c r="F170" s="141" t="str">
        <f t="shared" si="72"/>
        <v/>
      </c>
      <c r="G170" s="141" t="str">
        <f t="shared" si="73"/>
        <v/>
      </c>
      <c r="H170" s="141" t="str">
        <f t="shared" si="74"/>
        <v/>
      </c>
      <c r="I170" s="123"/>
    </row>
    <row r="171" spans="1:9" x14ac:dyDescent="0.25">
      <c r="A171" s="137" t="s">
        <v>46</v>
      </c>
      <c r="B171" s="138" t="s">
        <v>160</v>
      </c>
      <c r="C171" s="139" t="s">
        <v>163</v>
      </c>
      <c r="D171" s="139" t="s">
        <v>173</v>
      </c>
      <c r="E171" s="148"/>
      <c r="F171" s="141" t="str">
        <f t="shared" si="72"/>
        <v/>
      </c>
      <c r="G171" s="141" t="str">
        <f t="shared" si="73"/>
        <v/>
      </c>
      <c r="H171" s="141" t="str">
        <f t="shared" si="74"/>
        <v/>
      </c>
      <c r="I171" s="123"/>
    </row>
    <row r="172" spans="1:9" ht="30" x14ac:dyDescent="0.25">
      <c r="A172" s="137" t="s">
        <v>18</v>
      </c>
      <c r="B172" s="138" t="s">
        <v>160</v>
      </c>
      <c r="C172" s="139" t="s">
        <v>163</v>
      </c>
      <c r="D172" s="139" t="s">
        <v>174</v>
      </c>
      <c r="E172" s="148"/>
      <c r="F172" s="141" t="str">
        <f t="shared" si="72"/>
        <v/>
      </c>
      <c r="G172" s="141" t="str">
        <f t="shared" si="73"/>
        <v/>
      </c>
      <c r="H172" s="141" t="str">
        <f t="shared" si="74"/>
        <v/>
      </c>
      <c r="I172" s="123"/>
    </row>
    <row r="173" spans="1:9" x14ac:dyDescent="0.25">
      <c r="A173" s="137" t="s">
        <v>19</v>
      </c>
      <c r="B173" s="138" t="s">
        <v>160</v>
      </c>
      <c r="C173" s="139" t="s">
        <v>163</v>
      </c>
      <c r="D173" s="139" t="s">
        <v>175</v>
      </c>
      <c r="E173" s="148"/>
      <c r="F173" s="141" t="str">
        <f t="shared" si="72"/>
        <v/>
      </c>
      <c r="G173" s="141" t="str">
        <f t="shared" si="73"/>
        <v/>
      </c>
      <c r="H173" s="141" t="str">
        <f t="shared" si="74"/>
        <v/>
      </c>
      <c r="I173" s="123"/>
    </row>
    <row r="174" spans="1:9" ht="30" x14ac:dyDescent="0.25">
      <c r="A174" s="137" t="s">
        <v>47</v>
      </c>
      <c r="B174" s="138" t="s">
        <v>160</v>
      </c>
      <c r="C174" s="139" t="s">
        <v>164</v>
      </c>
      <c r="D174" s="139" t="s">
        <v>164</v>
      </c>
      <c r="E174" s="148"/>
      <c r="F174" s="141" t="str">
        <f t="shared" si="72"/>
        <v/>
      </c>
      <c r="G174" s="141" t="str">
        <f t="shared" si="73"/>
        <v/>
      </c>
      <c r="H174" s="141" t="str">
        <f t="shared" si="74"/>
        <v/>
      </c>
      <c r="I174" s="149">
        <f t="shared" ref="I174" si="77">SUM(I175:I177)</f>
        <v>0</v>
      </c>
    </row>
    <row r="175" spans="1:9" ht="30" x14ac:dyDescent="0.25">
      <c r="A175" s="137" t="s">
        <v>48</v>
      </c>
      <c r="B175" s="138" t="s">
        <v>160</v>
      </c>
      <c r="C175" s="139" t="s">
        <v>164</v>
      </c>
      <c r="D175" s="143" t="s">
        <v>176</v>
      </c>
      <c r="E175" s="148"/>
      <c r="F175" s="141" t="str">
        <f t="shared" si="72"/>
        <v/>
      </c>
      <c r="G175" s="141" t="str">
        <f t="shared" si="73"/>
        <v/>
      </c>
      <c r="H175" s="141" t="str">
        <f t="shared" si="74"/>
        <v/>
      </c>
      <c r="I175" s="123"/>
    </row>
    <row r="176" spans="1:9" ht="30" x14ac:dyDescent="0.25">
      <c r="A176" s="137" t="s">
        <v>49</v>
      </c>
      <c r="B176" s="138" t="s">
        <v>160</v>
      </c>
      <c r="C176" s="139" t="s">
        <v>164</v>
      </c>
      <c r="D176" s="139" t="s">
        <v>177</v>
      </c>
      <c r="E176" s="148"/>
      <c r="F176" s="141" t="str">
        <f t="shared" si="72"/>
        <v/>
      </c>
      <c r="G176" s="141" t="str">
        <f t="shared" si="73"/>
        <v/>
      </c>
      <c r="H176" s="141" t="str">
        <f t="shared" si="74"/>
        <v/>
      </c>
      <c r="I176" s="123"/>
    </row>
    <row r="177" spans="1:9" ht="30.75" thickBot="1" x14ac:dyDescent="0.3">
      <c r="A177" s="151" t="s">
        <v>50</v>
      </c>
      <c r="B177" s="138" t="s">
        <v>160</v>
      </c>
      <c r="C177" s="152" t="s">
        <v>164</v>
      </c>
      <c r="D177" s="152" t="s">
        <v>178</v>
      </c>
      <c r="E177" s="153"/>
      <c r="F177" s="154" t="str">
        <f t="shared" si="72"/>
        <v/>
      </c>
      <c r="G177" s="154" t="str">
        <f t="shared" si="73"/>
        <v/>
      </c>
      <c r="H177" s="154" t="str">
        <f t="shared" si="74"/>
        <v/>
      </c>
      <c r="I177" s="124"/>
    </row>
    <row r="178" spans="1:9" x14ac:dyDescent="0.25">
      <c r="A178" s="130" t="s">
        <v>13</v>
      </c>
      <c r="B178" s="131" t="s">
        <v>161</v>
      </c>
      <c r="C178" s="132" t="s">
        <v>161</v>
      </c>
      <c r="D178" s="133" t="s">
        <v>165</v>
      </c>
      <c r="E178" s="134">
        <v>6</v>
      </c>
      <c r="F178" s="5"/>
      <c r="G178" s="119"/>
      <c r="H178" s="119"/>
      <c r="I178" s="120"/>
    </row>
    <row r="179" spans="1:9" ht="30" x14ac:dyDescent="0.25">
      <c r="A179" s="137" t="s">
        <v>15</v>
      </c>
      <c r="B179" s="138" t="s">
        <v>162</v>
      </c>
      <c r="C179" s="139" t="s">
        <v>162</v>
      </c>
      <c r="D179" s="139" t="s">
        <v>166</v>
      </c>
      <c r="E179" s="140">
        <v>12</v>
      </c>
      <c r="F179" s="141" t="str">
        <f>IF(F178="","",F178)</f>
        <v/>
      </c>
      <c r="G179" s="141" t="str">
        <f t="shared" ref="G179" si="78">IF(G178="","",G178)</f>
        <v/>
      </c>
      <c r="H179" s="141" t="str">
        <f t="shared" ref="H179" si="79">IF(H178="","",H178)</f>
        <v/>
      </c>
      <c r="I179" s="121"/>
    </row>
    <row r="180" spans="1:9" ht="30" x14ac:dyDescent="0.25">
      <c r="A180" s="137" t="s">
        <v>41</v>
      </c>
      <c r="B180" s="138" t="s">
        <v>162</v>
      </c>
      <c r="C180" s="139" t="s">
        <v>162</v>
      </c>
      <c r="D180" s="143" t="s">
        <v>167</v>
      </c>
      <c r="E180" s="144">
        <v>12</v>
      </c>
      <c r="F180" s="141" t="str">
        <f t="shared" ref="F180:F193" si="80">F179</f>
        <v/>
      </c>
      <c r="G180" s="141" t="str">
        <f t="shared" ref="G180:G193" si="81">G179</f>
        <v/>
      </c>
      <c r="H180" s="141" t="str">
        <f t="shared" ref="H180:H193" si="82">H179</f>
        <v/>
      </c>
      <c r="I180" s="122"/>
    </row>
    <row r="181" spans="1:9" ht="30" x14ac:dyDescent="0.25">
      <c r="A181" s="137" t="s">
        <v>42</v>
      </c>
      <c r="B181" s="138" t="s">
        <v>162</v>
      </c>
      <c r="C181" s="139" t="s">
        <v>162</v>
      </c>
      <c r="D181" s="143" t="s">
        <v>168</v>
      </c>
      <c r="E181" s="145"/>
      <c r="F181" s="141" t="str">
        <f t="shared" si="80"/>
        <v/>
      </c>
      <c r="G181" s="141" t="str">
        <f t="shared" si="81"/>
        <v/>
      </c>
      <c r="H181" s="141" t="str">
        <f t="shared" si="82"/>
        <v/>
      </c>
      <c r="I181" s="146">
        <f t="shared" ref="I181" si="83">I179-I180</f>
        <v>0</v>
      </c>
    </row>
    <row r="182" spans="1:9" x14ac:dyDescent="0.25">
      <c r="A182" s="137" t="s">
        <v>43</v>
      </c>
      <c r="B182" s="138" t="s">
        <v>162</v>
      </c>
      <c r="C182" s="139" t="s">
        <v>162</v>
      </c>
      <c r="D182" s="143" t="s">
        <v>169</v>
      </c>
      <c r="E182" s="147">
        <v>12</v>
      </c>
      <c r="F182" s="141" t="str">
        <f t="shared" si="80"/>
        <v/>
      </c>
      <c r="G182" s="141" t="str">
        <f t="shared" si="81"/>
        <v/>
      </c>
      <c r="H182" s="141" t="str">
        <f t="shared" si="82"/>
        <v/>
      </c>
      <c r="I182" s="121"/>
    </row>
    <row r="183" spans="1:9" x14ac:dyDescent="0.25">
      <c r="A183" s="137" t="s">
        <v>44</v>
      </c>
      <c r="B183" s="138" t="s">
        <v>162</v>
      </c>
      <c r="C183" s="139" t="s">
        <v>162</v>
      </c>
      <c r="D183" s="143" t="s">
        <v>170</v>
      </c>
      <c r="E183" s="147">
        <v>12</v>
      </c>
      <c r="F183" s="141" t="str">
        <f t="shared" si="80"/>
        <v/>
      </c>
      <c r="G183" s="141" t="str">
        <f t="shared" si="81"/>
        <v/>
      </c>
      <c r="H183" s="141" t="str">
        <f t="shared" si="82"/>
        <v/>
      </c>
      <c r="I183" s="121"/>
    </row>
    <row r="184" spans="1:9" ht="30" x14ac:dyDescent="0.25">
      <c r="A184" s="137" t="s">
        <v>45</v>
      </c>
      <c r="B184" s="138" t="s">
        <v>162</v>
      </c>
      <c r="C184" s="139" t="s">
        <v>162</v>
      </c>
      <c r="D184" s="143" t="s">
        <v>171</v>
      </c>
      <c r="E184" s="140">
        <v>11</v>
      </c>
      <c r="F184" s="141" t="str">
        <f t="shared" si="80"/>
        <v/>
      </c>
      <c r="G184" s="141" t="str">
        <f t="shared" si="81"/>
        <v/>
      </c>
      <c r="H184" s="141" t="str">
        <f t="shared" si="82"/>
        <v/>
      </c>
      <c r="I184" s="121"/>
    </row>
    <row r="185" spans="1:9" x14ac:dyDescent="0.25">
      <c r="A185" s="137" t="s">
        <v>16</v>
      </c>
      <c r="B185" s="138" t="s">
        <v>160</v>
      </c>
      <c r="C185" s="139" t="s">
        <v>163</v>
      </c>
      <c r="D185" s="139" t="s">
        <v>163</v>
      </c>
      <c r="E185" s="148"/>
      <c r="F185" s="141" t="str">
        <f t="shared" si="80"/>
        <v/>
      </c>
      <c r="G185" s="141" t="str">
        <f t="shared" si="81"/>
        <v/>
      </c>
      <c r="H185" s="141" t="str">
        <f t="shared" si="82"/>
        <v/>
      </c>
      <c r="I185" s="149">
        <f t="shared" ref="I185" si="84">SUM(I186:I189)</f>
        <v>0</v>
      </c>
    </row>
    <row r="186" spans="1:9" x14ac:dyDescent="0.25">
      <c r="A186" s="137" t="s">
        <v>17</v>
      </c>
      <c r="B186" s="138" t="s">
        <v>160</v>
      </c>
      <c r="C186" s="139" t="s">
        <v>163</v>
      </c>
      <c r="D186" s="139" t="s">
        <v>172</v>
      </c>
      <c r="E186" s="148"/>
      <c r="F186" s="141" t="str">
        <f t="shared" si="80"/>
        <v/>
      </c>
      <c r="G186" s="141" t="str">
        <f t="shared" si="81"/>
        <v/>
      </c>
      <c r="H186" s="141" t="str">
        <f t="shared" si="82"/>
        <v/>
      </c>
      <c r="I186" s="123"/>
    </row>
    <row r="187" spans="1:9" x14ac:dyDescent="0.25">
      <c r="A187" s="137" t="s">
        <v>46</v>
      </c>
      <c r="B187" s="138" t="s">
        <v>160</v>
      </c>
      <c r="C187" s="139" t="s">
        <v>163</v>
      </c>
      <c r="D187" s="139" t="s">
        <v>173</v>
      </c>
      <c r="E187" s="148"/>
      <c r="F187" s="141" t="str">
        <f t="shared" si="80"/>
        <v/>
      </c>
      <c r="G187" s="141" t="str">
        <f t="shared" si="81"/>
        <v/>
      </c>
      <c r="H187" s="141" t="str">
        <f t="shared" si="82"/>
        <v/>
      </c>
      <c r="I187" s="123"/>
    </row>
    <row r="188" spans="1:9" ht="30" x14ac:dyDescent="0.25">
      <c r="A188" s="137" t="s">
        <v>18</v>
      </c>
      <c r="B188" s="138" t="s">
        <v>160</v>
      </c>
      <c r="C188" s="139" t="s">
        <v>163</v>
      </c>
      <c r="D188" s="139" t="s">
        <v>174</v>
      </c>
      <c r="E188" s="148"/>
      <c r="F188" s="141" t="str">
        <f t="shared" si="80"/>
        <v/>
      </c>
      <c r="G188" s="141" t="str">
        <f t="shared" si="81"/>
        <v/>
      </c>
      <c r="H188" s="141" t="str">
        <f t="shared" si="82"/>
        <v/>
      </c>
      <c r="I188" s="123"/>
    </row>
    <row r="189" spans="1:9" x14ac:dyDescent="0.25">
      <c r="A189" s="137" t="s">
        <v>19</v>
      </c>
      <c r="B189" s="138" t="s">
        <v>160</v>
      </c>
      <c r="C189" s="139" t="s">
        <v>163</v>
      </c>
      <c r="D189" s="139" t="s">
        <v>175</v>
      </c>
      <c r="E189" s="148"/>
      <c r="F189" s="141" t="str">
        <f t="shared" si="80"/>
        <v/>
      </c>
      <c r="G189" s="141" t="str">
        <f t="shared" si="81"/>
        <v/>
      </c>
      <c r="H189" s="141" t="str">
        <f t="shared" si="82"/>
        <v/>
      </c>
      <c r="I189" s="123"/>
    </row>
    <row r="190" spans="1:9" ht="30" x14ac:dyDescent="0.25">
      <c r="A190" s="137" t="s">
        <v>47</v>
      </c>
      <c r="B190" s="138" t="s">
        <v>160</v>
      </c>
      <c r="C190" s="139" t="s">
        <v>164</v>
      </c>
      <c r="D190" s="139" t="s">
        <v>164</v>
      </c>
      <c r="E190" s="148"/>
      <c r="F190" s="141" t="str">
        <f t="shared" si="80"/>
        <v/>
      </c>
      <c r="G190" s="141" t="str">
        <f t="shared" si="81"/>
        <v/>
      </c>
      <c r="H190" s="141" t="str">
        <f t="shared" si="82"/>
        <v/>
      </c>
      <c r="I190" s="149">
        <f t="shared" ref="I190" si="85">SUM(I191:I193)</f>
        <v>0</v>
      </c>
    </row>
    <row r="191" spans="1:9" ht="30" x14ac:dyDescent="0.25">
      <c r="A191" s="137" t="s">
        <v>48</v>
      </c>
      <c r="B191" s="138" t="s">
        <v>160</v>
      </c>
      <c r="C191" s="139" t="s">
        <v>164</v>
      </c>
      <c r="D191" s="143" t="s">
        <v>176</v>
      </c>
      <c r="E191" s="148"/>
      <c r="F191" s="141" t="str">
        <f t="shared" si="80"/>
        <v/>
      </c>
      <c r="G191" s="141" t="str">
        <f t="shared" si="81"/>
        <v/>
      </c>
      <c r="H191" s="141" t="str">
        <f t="shared" si="82"/>
        <v/>
      </c>
      <c r="I191" s="123"/>
    </row>
    <row r="192" spans="1:9" ht="30" x14ac:dyDescent="0.25">
      <c r="A192" s="137" t="s">
        <v>49</v>
      </c>
      <c r="B192" s="138" t="s">
        <v>160</v>
      </c>
      <c r="C192" s="139" t="s">
        <v>164</v>
      </c>
      <c r="D192" s="139" t="s">
        <v>177</v>
      </c>
      <c r="E192" s="148"/>
      <c r="F192" s="141" t="str">
        <f t="shared" si="80"/>
        <v/>
      </c>
      <c r="G192" s="141" t="str">
        <f t="shared" si="81"/>
        <v/>
      </c>
      <c r="H192" s="141" t="str">
        <f t="shared" si="82"/>
        <v/>
      </c>
      <c r="I192" s="123"/>
    </row>
    <row r="193" spans="1:9" ht="30.75" thickBot="1" x14ac:dyDescent="0.3">
      <c r="A193" s="151" t="s">
        <v>50</v>
      </c>
      <c r="B193" s="138" t="s">
        <v>160</v>
      </c>
      <c r="C193" s="152" t="s">
        <v>164</v>
      </c>
      <c r="D193" s="152" t="s">
        <v>178</v>
      </c>
      <c r="E193" s="153"/>
      <c r="F193" s="154" t="str">
        <f t="shared" si="80"/>
        <v/>
      </c>
      <c r="G193" s="154" t="str">
        <f t="shared" si="81"/>
        <v/>
      </c>
      <c r="H193" s="154" t="str">
        <f t="shared" si="82"/>
        <v/>
      </c>
      <c r="I193" s="124"/>
    </row>
    <row r="194" spans="1:9" x14ac:dyDescent="0.25">
      <c r="A194" s="130" t="s">
        <v>13</v>
      </c>
      <c r="B194" s="131" t="s">
        <v>161</v>
      </c>
      <c r="C194" s="132" t="s">
        <v>161</v>
      </c>
      <c r="D194" s="133" t="s">
        <v>165</v>
      </c>
      <c r="E194" s="134">
        <v>6</v>
      </c>
      <c r="F194" s="5"/>
      <c r="G194" s="119"/>
      <c r="H194" s="119"/>
      <c r="I194" s="120"/>
    </row>
    <row r="195" spans="1:9" ht="30" x14ac:dyDescent="0.25">
      <c r="A195" s="137" t="s">
        <v>15</v>
      </c>
      <c r="B195" s="138" t="s">
        <v>162</v>
      </c>
      <c r="C195" s="139" t="s">
        <v>162</v>
      </c>
      <c r="D195" s="139" t="s">
        <v>166</v>
      </c>
      <c r="E195" s="140">
        <v>12</v>
      </c>
      <c r="F195" s="141" t="str">
        <f>IF(F194="","",F194)</f>
        <v/>
      </c>
      <c r="G195" s="141" t="str">
        <f t="shared" ref="G195" si="86">IF(G194="","",G194)</f>
        <v/>
      </c>
      <c r="H195" s="141" t="str">
        <f t="shared" ref="H195" si="87">IF(H194="","",H194)</f>
        <v/>
      </c>
      <c r="I195" s="121"/>
    </row>
    <row r="196" spans="1:9" ht="30" x14ac:dyDescent="0.25">
      <c r="A196" s="137" t="s">
        <v>41</v>
      </c>
      <c r="B196" s="138" t="s">
        <v>162</v>
      </c>
      <c r="C196" s="139" t="s">
        <v>162</v>
      </c>
      <c r="D196" s="143" t="s">
        <v>167</v>
      </c>
      <c r="E196" s="144">
        <v>12</v>
      </c>
      <c r="F196" s="141" t="str">
        <f t="shared" ref="F196:F209" si="88">F195</f>
        <v/>
      </c>
      <c r="G196" s="141" t="str">
        <f t="shared" ref="G196:G209" si="89">G195</f>
        <v/>
      </c>
      <c r="H196" s="141" t="str">
        <f t="shared" ref="H196:H209" si="90">H195</f>
        <v/>
      </c>
      <c r="I196" s="122"/>
    </row>
    <row r="197" spans="1:9" ht="30" x14ac:dyDescent="0.25">
      <c r="A197" s="137" t="s">
        <v>42</v>
      </c>
      <c r="B197" s="138" t="s">
        <v>162</v>
      </c>
      <c r="C197" s="139" t="s">
        <v>162</v>
      </c>
      <c r="D197" s="143" t="s">
        <v>168</v>
      </c>
      <c r="E197" s="145"/>
      <c r="F197" s="141" t="str">
        <f t="shared" si="88"/>
        <v/>
      </c>
      <c r="G197" s="141" t="str">
        <f t="shared" si="89"/>
        <v/>
      </c>
      <c r="H197" s="141" t="str">
        <f t="shared" si="90"/>
        <v/>
      </c>
      <c r="I197" s="146">
        <f t="shared" ref="I197" si="91">I195-I196</f>
        <v>0</v>
      </c>
    </row>
    <row r="198" spans="1:9" x14ac:dyDescent="0.25">
      <c r="A198" s="137" t="s">
        <v>43</v>
      </c>
      <c r="B198" s="138" t="s">
        <v>162</v>
      </c>
      <c r="C198" s="139" t="s">
        <v>162</v>
      </c>
      <c r="D198" s="143" t="s">
        <v>169</v>
      </c>
      <c r="E198" s="147">
        <v>12</v>
      </c>
      <c r="F198" s="141" t="str">
        <f t="shared" si="88"/>
        <v/>
      </c>
      <c r="G198" s="141" t="str">
        <f t="shared" si="89"/>
        <v/>
      </c>
      <c r="H198" s="141" t="str">
        <f t="shared" si="90"/>
        <v/>
      </c>
      <c r="I198" s="121"/>
    </row>
    <row r="199" spans="1:9" x14ac:dyDescent="0.25">
      <c r="A199" s="137" t="s">
        <v>44</v>
      </c>
      <c r="B199" s="138" t="s">
        <v>162</v>
      </c>
      <c r="C199" s="139" t="s">
        <v>162</v>
      </c>
      <c r="D199" s="143" t="s">
        <v>170</v>
      </c>
      <c r="E199" s="147">
        <v>12</v>
      </c>
      <c r="F199" s="141" t="str">
        <f t="shared" si="88"/>
        <v/>
      </c>
      <c r="G199" s="141" t="str">
        <f t="shared" si="89"/>
        <v/>
      </c>
      <c r="H199" s="141" t="str">
        <f t="shared" si="90"/>
        <v/>
      </c>
      <c r="I199" s="121"/>
    </row>
    <row r="200" spans="1:9" ht="30" x14ac:dyDescent="0.25">
      <c r="A200" s="137" t="s">
        <v>45</v>
      </c>
      <c r="B200" s="138" t="s">
        <v>162</v>
      </c>
      <c r="C200" s="139" t="s">
        <v>162</v>
      </c>
      <c r="D200" s="143" t="s">
        <v>171</v>
      </c>
      <c r="E200" s="140">
        <v>11</v>
      </c>
      <c r="F200" s="141" t="str">
        <f t="shared" si="88"/>
        <v/>
      </c>
      <c r="G200" s="141" t="str">
        <f t="shared" si="89"/>
        <v/>
      </c>
      <c r="H200" s="141" t="str">
        <f t="shared" si="90"/>
        <v/>
      </c>
      <c r="I200" s="121"/>
    </row>
    <row r="201" spans="1:9" x14ac:dyDescent="0.25">
      <c r="A201" s="137" t="s">
        <v>16</v>
      </c>
      <c r="B201" s="138" t="s">
        <v>160</v>
      </c>
      <c r="C201" s="139" t="s">
        <v>163</v>
      </c>
      <c r="D201" s="139" t="s">
        <v>163</v>
      </c>
      <c r="E201" s="148"/>
      <c r="F201" s="141" t="str">
        <f t="shared" si="88"/>
        <v/>
      </c>
      <c r="G201" s="141" t="str">
        <f t="shared" si="89"/>
        <v/>
      </c>
      <c r="H201" s="141" t="str">
        <f t="shared" si="90"/>
        <v/>
      </c>
      <c r="I201" s="149">
        <f t="shared" ref="I201" si="92">SUM(I202:I205)</f>
        <v>0</v>
      </c>
    </row>
    <row r="202" spans="1:9" x14ac:dyDescent="0.25">
      <c r="A202" s="137" t="s">
        <v>17</v>
      </c>
      <c r="B202" s="138" t="s">
        <v>160</v>
      </c>
      <c r="C202" s="139" t="s">
        <v>163</v>
      </c>
      <c r="D202" s="139" t="s">
        <v>172</v>
      </c>
      <c r="E202" s="148"/>
      <c r="F202" s="141" t="str">
        <f t="shared" si="88"/>
        <v/>
      </c>
      <c r="G202" s="141" t="str">
        <f t="shared" si="89"/>
        <v/>
      </c>
      <c r="H202" s="141" t="str">
        <f t="shared" si="90"/>
        <v/>
      </c>
      <c r="I202" s="123"/>
    </row>
    <row r="203" spans="1:9" x14ac:dyDescent="0.25">
      <c r="A203" s="137" t="s">
        <v>46</v>
      </c>
      <c r="B203" s="138" t="s">
        <v>160</v>
      </c>
      <c r="C203" s="139" t="s">
        <v>163</v>
      </c>
      <c r="D203" s="139" t="s">
        <v>173</v>
      </c>
      <c r="E203" s="148"/>
      <c r="F203" s="141" t="str">
        <f t="shared" si="88"/>
        <v/>
      </c>
      <c r="G203" s="141" t="str">
        <f t="shared" si="89"/>
        <v/>
      </c>
      <c r="H203" s="141" t="str">
        <f t="shared" si="90"/>
        <v/>
      </c>
      <c r="I203" s="123"/>
    </row>
    <row r="204" spans="1:9" ht="30" x14ac:dyDescent="0.25">
      <c r="A204" s="137" t="s">
        <v>18</v>
      </c>
      <c r="B204" s="138" t="s">
        <v>160</v>
      </c>
      <c r="C204" s="139" t="s">
        <v>163</v>
      </c>
      <c r="D204" s="139" t="s">
        <v>174</v>
      </c>
      <c r="E204" s="148"/>
      <c r="F204" s="141" t="str">
        <f t="shared" si="88"/>
        <v/>
      </c>
      <c r="G204" s="141" t="str">
        <f t="shared" si="89"/>
        <v/>
      </c>
      <c r="H204" s="141" t="str">
        <f t="shared" si="90"/>
        <v/>
      </c>
      <c r="I204" s="123"/>
    </row>
    <row r="205" spans="1:9" x14ac:dyDescent="0.25">
      <c r="A205" s="137" t="s">
        <v>19</v>
      </c>
      <c r="B205" s="138" t="s">
        <v>160</v>
      </c>
      <c r="C205" s="139" t="s">
        <v>163</v>
      </c>
      <c r="D205" s="139" t="s">
        <v>175</v>
      </c>
      <c r="E205" s="148"/>
      <c r="F205" s="141" t="str">
        <f t="shared" si="88"/>
        <v/>
      </c>
      <c r="G205" s="141" t="str">
        <f t="shared" si="89"/>
        <v/>
      </c>
      <c r="H205" s="141" t="str">
        <f t="shared" si="90"/>
        <v/>
      </c>
      <c r="I205" s="123"/>
    </row>
    <row r="206" spans="1:9" ht="30" x14ac:dyDescent="0.25">
      <c r="A206" s="137" t="s">
        <v>47</v>
      </c>
      <c r="B206" s="138" t="s">
        <v>160</v>
      </c>
      <c r="C206" s="139" t="s">
        <v>164</v>
      </c>
      <c r="D206" s="139" t="s">
        <v>164</v>
      </c>
      <c r="E206" s="148"/>
      <c r="F206" s="141" t="str">
        <f t="shared" si="88"/>
        <v/>
      </c>
      <c r="G206" s="141" t="str">
        <f t="shared" si="89"/>
        <v/>
      </c>
      <c r="H206" s="141" t="str">
        <f t="shared" si="90"/>
        <v/>
      </c>
      <c r="I206" s="149">
        <f t="shared" ref="I206" si="93">SUM(I207:I209)</f>
        <v>0</v>
      </c>
    </row>
    <row r="207" spans="1:9" ht="30" x14ac:dyDescent="0.25">
      <c r="A207" s="137" t="s">
        <v>48</v>
      </c>
      <c r="B207" s="138" t="s">
        <v>160</v>
      </c>
      <c r="C207" s="139" t="s">
        <v>164</v>
      </c>
      <c r="D207" s="143" t="s">
        <v>176</v>
      </c>
      <c r="E207" s="148"/>
      <c r="F207" s="141" t="str">
        <f t="shared" si="88"/>
        <v/>
      </c>
      <c r="G207" s="141" t="str">
        <f t="shared" si="89"/>
        <v/>
      </c>
      <c r="H207" s="141" t="str">
        <f t="shared" si="90"/>
        <v/>
      </c>
      <c r="I207" s="123"/>
    </row>
    <row r="208" spans="1:9" ht="30" x14ac:dyDescent="0.25">
      <c r="A208" s="137" t="s">
        <v>49</v>
      </c>
      <c r="B208" s="138" t="s">
        <v>160</v>
      </c>
      <c r="C208" s="139" t="s">
        <v>164</v>
      </c>
      <c r="D208" s="139" t="s">
        <v>177</v>
      </c>
      <c r="E208" s="148"/>
      <c r="F208" s="141" t="str">
        <f t="shared" si="88"/>
        <v/>
      </c>
      <c r="G208" s="141" t="str">
        <f t="shared" si="89"/>
        <v/>
      </c>
      <c r="H208" s="141" t="str">
        <f t="shared" si="90"/>
        <v/>
      </c>
      <c r="I208" s="123"/>
    </row>
    <row r="209" spans="1:9" ht="30.75" thickBot="1" x14ac:dyDescent="0.3">
      <c r="A209" s="151" t="s">
        <v>50</v>
      </c>
      <c r="B209" s="138" t="s">
        <v>160</v>
      </c>
      <c r="C209" s="152" t="s">
        <v>164</v>
      </c>
      <c r="D209" s="152" t="s">
        <v>178</v>
      </c>
      <c r="E209" s="153"/>
      <c r="F209" s="154" t="str">
        <f t="shared" si="88"/>
        <v/>
      </c>
      <c r="G209" s="154" t="str">
        <f t="shared" si="89"/>
        <v/>
      </c>
      <c r="H209" s="154" t="str">
        <f t="shared" si="90"/>
        <v/>
      </c>
      <c r="I209" s="124"/>
    </row>
    <row r="210" spans="1:9" x14ac:dyDescent="0.25">
      <c r="A210" s="130" t="s">
        <v>13</v>
      </c>
      <c r="B210" s="131" t="s">
        <v>161</v>
      </c>
      <c r="C210" s="132" t="s">
        <v>161</v>
      </c>
      <c r="D210" s="133" t="s">
        <v>165</v>
      </c>
      <c r="E210" s="134">
        <v>6</v>
      </c>
      <c r="F210" s="5"/>
      <c r="G210" s="119"/>
      <c r="H210" s="119"/>
      <c r="I210" s="120"/>
    </row>
    <row r="211" spans="1:9" ht="30" x14ac:dyDescent="0.25">
      <c r="A211" s="137" t="s">
        <v>15</v>
      </c>
      <c r="B211" s="138" t="s">
        <v>162</v>
      </c>
      <c r="C211" s="139" t="s">
        <v>162</v>
      </c>
      <c r="D211" s="139" t="s">
        <v>166</v>
      </c>
      <c r="E211" s="140">
        <v>12</v>
      </c>
      <c r="F211" s="141" t="str">
        <f>IF(F210="","",F210)</f>
        <v/>
      </c>
      <c r="G211" s="141" t="str">
        <f t="shared" ref="G211" si="94">IF(G210="","",G210)</f>
        <v/>
      </c>
      <c r="H211" s="141" t="str">
        <f t="shared" ref="H211" si="95">IF(H210="","",H210)</f>
        <v/>
      </c>
      <c r="I211" s="121"/>
    </row>
    <row r="212" spans="1:9" ht="30" x14ac:dyDescent="0.25">
      <c r="A212" s="137" t="s">
        <v>41</v>
      </c>
      <c r="B212" s="138" t="s">
        <v>162</v>
      </c>
      <c r="C212" s="139" t="s">
        <v>162</v>
      </c>
      <c r="D212" s="143" t="s">
        <v>167</v>
      </c>
      <c r="E212" s="144">
        <v>12</v>
      </c>
      <c r="F212" s="141" t="str">
        <f t="shared" ref="F212:F225" si="96">F211</f>
        <v/>
      </c>
      <c r="G212" s="141" t="str">
        <f t="shared" ref="G212:G225" si="97">G211</f>
        <v/>
      </c>
      <c r="H212" s="141" t="str">
        <f t="shared" ref="H212:H225" si="98">H211</f>
        <v/>
      </c>
      <c r="I212" s="122"/>
    </row>
    <row r="213" spans="1:9" ht="30" x14ac:dyDescent="0.25">
      <c r="A213" s="137" t="s">
        <v>42</v>
      </c>
      <c r="B213" s="138" t="s">
        <v>162</v>
      </c>
      <c r="C213" s="139" t="s">
        <v>162</v>
      </c>
      <c r="D213" s="143" t="s">
        <v>168</v>
      </c>
      <c r="E213" s="145"/>
      <c r="F213" s="141" t="str">
        <f t="shared" si="96"/>
        <v/>
      </c>
      <c r="G213" s="141" t="str">
        <f t="shared" si="97"/>
        <v/>
      </c>
      <c r="H213" s="141" t="str">
        <f t="shared" si="98"/>
        <v/>
      </c>
      <c r="I213" s="146">
        <f t="shared" ref="I213" si="99">I211-I212</f>
        <v>0</v>
      </c>
    </row>
    <row r="214" spans="1:9" x14ac:dyDescent="0.25">
      <c r="A214" s="137" t="s">
        <v>43</v>
      </c>
      <c r="B214" s="138" t="s">
        <v>162</v>
      </c>
      <c r="C214" s="139" t="s">
        <v>162</v>
      </c>
      <c r="D214" s="143" t="s">
        <v>169</v>
      </c>
      <c r="E214" s="147">
        <v>12</v>
      </c>
      <c r="F214" s="141" t="str">
        <f t="shared" si="96"/>
        <v/>
      </c>
      <c r="G214" s="141" t="str">
        <f t="shared" si="97"/>
        <v/>
      </c>
      <c r="H214" s="141" t="str">
        <f t="shared" si="98"/>
        <v/>
      </c>
      <c r="I214" s="121"/>
    </row>
    <row r="215" spans="1:9" x14ac:dyDescent="0.25">
      <c r="A215" s="137" t="s">
        <v>44</v>
      </c>
      <c r="B215" s="138" t="s">
        <v>162</v>
      </c>
      <c r="C215" s="139" t="s">
        <v>162</v>
      </c>
      <c r="D215" s="143" t="s">
        <v>170</v>
      </c>
      <c r="E215" s="147">
        <v>12</v>
      </c>
      <c r="F215" s="141" t="str">
        <f t="shared" si="96"/>
        <v/>
      </c>
      <c r="G215" s="141" t="str">
        <f t="shared" si="97"/>
        <v/>
      </c>
      <c r="H215" s="141" t="str">
        <f t="shared" si="98"/>
        <v/>
      </c>
      <c r="I215" s="121"/>
    </row>
    <row r="216" spans="1:9" ht="30" x14ac:dyDescent="0.25">
      <c r="A216" s="137" t="s">
        <v>45</v>
      </c>
      <c r="B216" s="138" t="s">
        <v>162</v>
      </c>
      <c r="C216" s="139" t="s">
        <v>162</v>
      </c>
      <c r="D216" s="143" t="s">
        <v>171</v>
      </c>
      <c r="E216" s="140">
        <v>11</v>
      </c>
      <c r="F216" s="141" t="str">
        <f t="shared" si="96"/>
        <v/>
      </c>
      <c r="G216" s="141" t="str">
        <f t="shared" si="97"/>
        <v/>
      </c>
      <c r="H216" s="141" t="str">
        <f t="shared" si="98"/>
        <v/>
      </c>
      <c r="I216" s="121"/>
    </row>
    <row r="217" spans="1:9" x14ac:dyDescent="0.25">
      <c r="A217" s="137" t="s">
        <v>16</v>
      </c>
      <c r="B217" s="138" t="s">
        <v>160</v>
      </c>
      <c r="C217" s="139" t="s">
        <v>163</v>
      </c>
      <c r="D217" s="139" t="s">
        <v>163</v>
      </c>
      <c r="E217" s="148"/>
      <c r="F217" s="141" t="str">
        <f t="shared" si="96"/>
        <v/>
      </c>
      <c r="G217" s="141" t="str">
        <f t="shared" si="97"/>
        <v/>
      </c>
      <c r="H217" s="141" t="str">
        <f t="shared" si="98"/>
        <v/>
      </c>
      <c r="I217" s="149">
        <f t="shared" ref="I217" si="100">SUM(I218:I221)</f>
        <v>0</v>
      </c>
    </row>
    <row r="218" spans="1:9" x14ac:dyDescent="0.25">
      <c r="A218" s="137" t="s">
        <v>17</v>
      </c>
      <c r="B218" s="138" t="s">
        <v>160</v>
      </c>
      <c r="C218" s="139" t="s">
        <v>163</v>
      </c>
      <c r="D218" s="139" t="s">
        <v>172</v>
      </c>
      <c r="E218" s="148"/>
      <c r="F218" s="141" t="str">
        <f t="shared" si="96"/>
        <v/>
      </c>
      <c r="G218" s="141" t="str">
        <f t="shared" si="97"/>
        <v/>
      </c>
      <c r="H218" s="141" t="str">
        <f t="shared" si="98"/>
        <v/>
      </c>
      <c r="I218" s="123"/>
    </row>
    <row r="219" spans="1:9" x14ac:dyDescent="0.25">
      <c r="A219" s="137" t="s">
        <v>46</v>
      </c>
      <c r="B219" s="138" t="s">
        <v>160</v>
      </c>
      <c r="C219" s="139" t="s">
        <v>163</v>
      </c>
      <c r="D219" s="139" t="s">
        <v>173</v>
      </c>
      <c r="E219" s="148"/>
      <c r="F219" s="141" t="str">
        <f t="shared" si="96"/>
        <v/>
      </c>
      <c r="G219" s="141" t="str">
        <f t="shared" si="97"/>
        <v/>
      </c>
      <c r="H219" s="141" t="str">
        <f t="shared" si="98"/>
        <v/>
      </c>
      <c r="I219" s="123"/>
    </row>
    <row r="220" spans="1:9" ht="30" x14ac:dyDescent="0.25">
      <c r="A220" s="137" t="s">
        <v>18</v>
      </c>
      <c r="B220" s="138" t="s">
        <v>160</v>
      </c>
      <c r="C220" s="139" t="s">
        <v>163</v>
      </c>
      <c r="D220" s="139" t="s">
        <v>174</v>
      </c>
      <c r="E220" s="148"/>
      <c r="F220" s="141" t="str">
        <f t="shared" si="96"/>
        <v/>
      </c>
      <c r="G220" s="141" t="str">
        <f t="shared" si="97"/>
        <v/>
      </c>
      <c r="H220" s="141" t="str">
        <f t="shared" si="98"/>
        <v/>
      </c>
      <c r="I220" s="123"/>
    </row>
    <row r="221" spans="1:9" x14ac:dyDescent="0.25">
      <c r="A221" s="137" t="s">
        <v>19</v>
      </c>
      <c r="B221" s="138" t="s">
        <v>160</v>
      </c>
      <c r="C221" s="139" t="s">
        <v>163</v>
      </c>
      <c r="D221" s="139" t="s">
        <v>175</v>
      </c>
      <c r="E221" s="148"/>
      <c r="F221" s="141" t="str">
        <f t="shared" si="96"/>
        <v/>
      </c>
      <c r="G221" s="141" t="str">
        <f t="shared" si="97"/>
        <v/>
      </c>
      <c r="H221" s="141" t="str">
        <f t="shared" si="98"/>
        <v/>
      </c>
      <c r="I221" s="123"/>
    </row>
    <row r="222" spans="1:9" ht="30" x14ac:dyDescent="0.25">
      <c r="A222" s="137" t="s">
        <v>47</v>
      </c>
      <c r="B222" s="138" t="s">
        <v>160</v>
      </c>
      <c r="C222" s="139" t="s">
        <v>164</v>
      </c>
      <c r="D222" s="139" t="s">
        <v>164</v>
      </c>
      <c r="E222" s="148"/>
      <c r="F222" s="141" t="str">
        <f t="shared" si="96"/>
        <v/>
      </c>
      <c r="G222" s="141" t="str">
        <f t="shared" si="97"/>
        <v/>
      </c>
      <c r="H222" s="141" t="str">
        <f t="shared" si="98"/>
        <v/>
      </c>
      <c r="I222" s="149">
        <f t="shared" ref="I222" si="101">SUM(I223:I225)</f>
        <v>0</v>
      </c>
    </row>
    <row r="223" spans="1:9" ht="30" x14ac:dyDescent="0.25">
      <c r="A223" s="137" t="s">
        <v>48</v>
      </c>
      <c r="B223" s="138" t="s">
        <v>160</v>
      </c>
      <c r="C223" s="139" t="s">
        <v>164</v>
      </c>
      <c r="D223" s="143" t="s">
        <v>176</v>
      </c>
      <c r="E223" s="148"/>
      <c r="F223" s="141" t="str">
        <f t="shared" si="96"/>
        <v/>
      </c>
      <c r="G223" s="141" t="str">
        <f t="shared" si="97"/>
        <v/>
      </c>
      <c r="H223" s="141" t="str">
        <f t="shared" si="98"/>
        <v/>
      </c>
      <c r="I223" s="123"/>
    </row>
    <row r="224" spans="1:9" ht="30" x14ac:dyDescent="0.25">
      <c r="A224" s="137" t="s">
        <v>49</v>
      </c>
      <c r="B224" s="138" t="s">
        <v>160</v>
      </c>
      <c r="C224" s="139" t="s">
        <v>164</v>
      </c>
      <c r="D224" s="139" t="s">
        <v>177</v>
      </c>
      <c r="E224" s="148"/>
      <c r="F224" s="141" t="str">
        <f t="shared" si="96"/>
        <v/>
      </c>
      <c r="G224" s="141" t="str">
        <f t="shared" si="97"/>
        <v/>
      </c>
      <c r="H224" s="141" t="str">
        <f t="shared" si="98"/>
        <v/>
      </c>
      <c r="I224" s="123"/>
    </row>
    <row r="225" spans="1:9" ht="30.75" thickBot="1" x14ac:dyDescent="0.3">
      <c r="A225" s="151" t="s">
        <v>50</v>
      </c>
      <c r="B225" s="138" t="s">
        <v>160</v>
      </c>
      <c r="C225" s="152" t="s">
        <v>164</v>
      </c>
      <c r="D225" s="152" t="s">
        <v>178</v>
      </c>
      <c r="E225" s="153"/>
      <c r="F225" s="154" t="str">
        <f t="shared" si="96"/>
        <v/>
      </c>
      <c r="G225" s="154" t="str">
        <f t="shared" si="97"/>
        <v/>
      </c>
      <c r="H225" s="154" t="str">
        <f t="shared" si="98"/>
        <v/>
      </c>
      <c r="I225" s="124"/>
    </row>
    <row r="226" spans="1:9" x14ac:dyDescent="0.25">
      <c r="A226" s="130" t="s">
        <v>13</v>
      </c>
      <c r="B226" s="131" t="s">
        <v>161</v>
      </c>
      <c r="C226" s="132" t="s">
        <v>161</v>
      </c>
      <c r="D226" s="133" t="s">
        <v>165</v>
      </c>
      <c r="E226" s="134">
        <v>6</v>
      </c>
      <c r="F226" s="5"/>
      <c r="G226" s="119"/>
      <c r="H226" s="119"/>
      <c r="I226" s="120"/>
    </row>
    <row r="227" spans="1:9" ht="30" x14ac:dyDescent="0.25">
      <c r="A227" s="137" t="s">
        <v>15</v>
      </c>
      <c r="B227" s="138" t="s">
        <v>162</v>
      </c>
      <c r="C227" s="139" t="s">
        <v>162</v>
      </c>
      <c r="D227" s="139" t="s">
        <v>166</v>
      </c>
      <c r="E227" s="140">
        <v>12</v>
      </c>
      <c r="F227" s="141" t="str">
        <f>IF(F226="","",F226)</f>
        <v/>
      </c>
      <c r="G227" s="141" t="str">
        <f t="shared" ref="G227" si="102">IF(G226="","",G226)</f>
        <v/>
      </c>
      <c r="H227" s="141" t="str">
        <f t="shared" ref="H227" si="103">IF(H226="","",H226)</f>
        <v/>
      </c>
      <c r="I227" s="121"/>
    </row>
    <row r="228" spans="1:9" ht="30" x14ac:dyDescent="0.25">
      <c r="A228" s="137" t="s">
        <v>41</v>
      </c>
      <c r="B228" s="138" t="s">
        <v>162</v>
      </c>
      <c r="C228" s="139" t="s">
        <v>162</v>
      </c>
      <c r="D228" s="143" t="s">
        <v>167</v>
      </c>
      <c r="E228" s="144">
        <v>12</v>
      </c>
      <c r="F228" s="141" t="str">
        <f t="shared" ref="F228:F241" si="104">F227</f>
        <v/>
      </c>
      <c r="G228" s="141" t="str">
        <f t="shared" ref="G228:G241" si="105">G227</f>
        <v/>
      </c>
      <c r="H228" s="141" t="str">
        <f t="shared" ref="H228:H241" si="106">H227</f>
        <v/>
      </c>
      <c r="I228" s="122"/>
    </row>
    <row r="229" spans="1:9" ht="30" x14ac:dyDescent="0.25">
      <c r="A229" s="137" t="s">
        <v>42</v>
      </c>
      <c r="B229" s="138" t="s">
        <v>162</v>
      </c>
      <c r="C229" s="139" t="s">
        <v>162</v>
      </c>
      <c r="D229" s="143" t="s">
        <v>168</v>
      </c>
      <c r="E229" s="145"/>
      <c r="F229" s="141" t="str">
        <f t="shared" si="104"/>
        <v/>
      </c>
      <c r="G229" s="141" t="str">
        <f t="shared" si="105"/>
        <v/>
      </c>
      <c r="H229" s="141" t="str">
        <f t="shared" si="106"/>
        <v/>
      </c>
      <c r="I229" s="146">
        <f t="shared" ref="I229" si="107">I227-I228</f>
        <v>0</v>
      </c>
    </row>
    <row r="230" spans="1:9" x14ac:dyDescent="0.25">
      <c r="A230" s="137" t="s">
        <v>43</v>
      </c>
      <c r="B230" s="138" t="s">
        <v>162</v>
      </c>
      <c r="C230" s="139" t="s">
        <v>162</v>
      </c>
      <c r="D230" s="143" t="s">
        <v>169</v>
      </c>
      <c r="E230" s="147">
        <v>12</v>
      </c>
      <c r="F230" s="141" t="str">
        <f t="shared" si="104"/>
        <v/>
      </c>
      <c r="G230" s="141" t="str">
        <f t="shared" si="105"/>
        <v/>
      </c>
      <c r="H230" s="141" t="str">
        <f t="shared" si="106"/>
        <v/>
      </c>
      <c r="I230" s="121"/>
    </row>
    <row r="231" spans="1:9" x14ac:dyDescent="0.25">
      <c r="A231" s="137" t="s">
        <v>44</v>
      </c>
      <c r="B231" s="138" t="s">
        <v>162</v>
      </c>
      <c r="C231" s="139" t="s">
        <v>162</v>
      </c>
      <c r="D231" s="143" t="s">
        <v>170</v>
      </c>
      <c r="E231" s="147">
        <v>12</v>
      </c>
      <c r="F231" s="141" t="str">
        <f t="shared" si="104"/>
        <v/>
      </c>
      <c r="G231" s="141" t="str">
        <f t="shared" si="105"/>
        <v/>
      </c>
      <c r="H231" s="141" t="str">
        <f t="shared" si="106"/>
        <v/>
      </c>
      <c r="I231" s="121"/>
    </row>
    <row r="232" spans="1:9" ht="30" x14ac:dyDescent="0.25">
      <c r="A232" s="137" t="s">
        <v>45</v>
      </c>
      <c r="B232" s="138" t="s">
        <v>162</v>
      </c>
      <c r="C232" s="139" t="s">
        <v>162</v>
      </c>
      <c r="D232" s="143" t="s">
        <v>171</v>
      </c>
      <c r="E232" s="140">
        <v>11</v>
      </c>
      <c r="F232" s="141" t="str">
        <f t="shared" si="104"/>
        <v/>
      </c>
      <c r="G232" s="141" t="str">
        <f t="shared" si="105"/>
        <v/>
      </c>
      <c r="H232" s="141" t="str">
        <f t="shared" si="106"/>
        <v/>
      </c>
      <c r="I232" s="121"/>
    </row>
    <row r="233" spans="1:9" x14ac:dyDescent="0.25">
      <c r="A233" s="137" t="s">
        <v>16</v>
      </c>
      <c r="B233" s="138" t="s">
        <v>160</v>
      </c>
      <c r="C233" s="139" t="s">
        <v>163</v>
      </c>
      <c r="D233" s="139" t="s">
        <v>163</v>
      </c>
      <c r="E233" s="148"/>
      <c r="F233" s="141" t="str">
        <f t="shared" si="104"/>
        <v/>
      </c>
      <c r="G233" s="141" t="str">
        <f t="shared" si="105"/>
        <v/>
      </c>
      <c r="H233" s="141" t="str">
        <f t="shared" si="106"/>
        <v/>
      </c>
      <c r="I233" s="149">
        <f t="shared" ref="I233" si="108">SUM(I234:I237)</f>
        <v>0</v>
      </c>
    </row>
    <row r="234" spans="1:9" x14ac:dyDescent="0.25">
      <c r="A234" s="137" t="s">
        <v>17</v>
      </c>
      <c r="B234" s="138" t="s">
        <v>160</v>
      </c>
      <c r="C234" s="139" t="s">
        <v>163</v>
      </c>
      <c r="D234" s="139" t="s">
        <v>172</v>
      </c>
      <c r="E234" s="148"/>
      <c r="F234" s="141" t="str">
        <f t="shared" si="104"/>
        <v/>
      </c>
      <c r="G234" s="141" t="str">
        <f t="shared" si="105"/>
        <v/>
      </c>
      <c r="H234" s="141" t="str">
        <f t="shared" si="106"/>
        <v/>
      </c>
      <c r="I234" s="123"/>
    </row>
    <row r="235" spans="1:9" x14ac:dyDescent="0.25">
      <c r="A235" s="137" t="s">
        <v>46</v>
      </c>
      <c r="B235" s="138" t="s">
        <v>160</v>
      </c>
      <c r="C235" s="139" t="s">
        <v>163</v>
      </c>
      <c r="D235" s="139" t="s">
        <v>173</v>
      </c>
      <c r="E235" s="148"/>
      <c r="F235" s="141" t="str">
        <f t="shared" si="104"/>
        <v/>
      </c>
      <c r="G235" s="141" t="str">
        <f t="shared" si="105"/>
        <v/>
      </c>
      <c r="H235" s="141" t="str">
        <f t="shared" si="106"/>
        <v/>
      </c>
      <c r="I235" s="123"/>
    </row>
    <row r="236" spans="1:9" ht="30" x14ac:dyDescent="0.25">
      <c r="A236" s="137" t="s">
        <v>18</v>
      </c>
      <c r="B236" s="138" t="s">
        <v>160</v>
      </c>
      <c r="C236" s="139" t="s">
        <v>163</v>
      </c>
      <c r="D236" s="139" t="s">
        <v>174</v>
      </c>
      <c r="E236" s="148"/>
      <c r="F236" s="141" t="str">
        <f t="shared" si="104"/>
        <v/>
      </c>
      <c r="G236" s="141" t="str">
        <f t="shared" si="105"/>
        <v/>
      </c>
      <c r="H236" s="141" t="str">
        <f t="shared" si="106"/>
        <v/>
      </c>
      <c r="I236" s="123"/>
    </row>
    <row r="237" spans="1:9" x14ac:dyDescent="0.25">
      <c r="A237" s="137" t="s">
        <v>19</v>
      </c>
      <c r="B237" s="138" t="s">
        <v>160</v>
      </c>
      <c r="C237" s="139" t="s">
        <v>163</v>
      </c>
      <c r="D237" s="139" t="s">
        <v>175</v>
      </c>
      <c r="E237" s="148"/>
      <c r="F237" s="141" t="str">
        <f t="shared" si="104"/>
        <v/>
      </c>
      <c r="G237" s="141" t="str">
        <f t="shared" si="105"/>
        <v/>
      </c>
      <c r="H237" s="141" t="str">
        <f t="shared" si="106"/>
        <v/>
      </c>
      <c r="I237" s="123"/>
    </row>
    <row r="238" spans="1:9" ht="30" x14ac:dyDescent="0.25">
      <c r="A238" s="137" t="s">
        <v>47</v>
      </c>
      <c r="B238" s="138" t="s">
        <v>160</v>
      </c>
      <c r="C238" s="139" t="s">
        <v>164</v>
      </c>
      <c r="D238" s="139" t="s">
        <v>164</v>
      </c>
      <c r="E238" s="148"/>
      <c r="F238" s="141" t="str">
        <f t="shared" si="104"/>
        <v/>
      </c>
      <c r="G238" s="141" t="str">
        <f t="shared" si="105"/>
        <v/>
      </c>
      <c r="H238" s="141" t="str">
        <f t="shared" si="106"/>
        <v/>
      </c>
      <c r="I238" s="149">
        <f t="shared" ref="I238" si="109">SUM(I239:I241)</f>
        <v>0</v>
      </c>
    </row>
    <row r="239" spans="1:9" ht="30" x14ac:dyDescent="0.25">
      <c r="A239" s="137" t="s">
        <v>48</v>
      </c>
      <c r="B239" s="138" t="s">
        <v>160</v>
      </c>
      <c r="C239" s="139" t="s">
        <v>164</v>
      </c>
      <c r="D239" s="143" t="s">
        <v>176</v>
      </c>
      <c r="E239" s="148"/>
      <c r="F239" s="141" t="str">
        <f t="shared" si="104"/>
        <v/>
      </c>
      <c r="G239" s="141" t="str">
        <f t="shared" si="105"/>
        <v/>
      </c>
      <c r="H239" s="141" t="str">
        <f t="shared" si="106"/>
        <v/>
      </c>
      <c r="I239" s="123"/>
    </row>
    <row r="240" spans="1:9" ht="30" x14ac:dyDescent="0.25">
      <c r="A240" s="137" t="s">
        <v>49</v>
      </c>
      <c r="B240" s="138" t="s">
        <v>160</v>
      </c>
      <c r="C240" s="139" t="s">
        <v>164</v>
      </c>
      <c r="D240" s="139" t="s">
        <v>177</v>
      </c>
      <c r="E240" s="148"/>
      <c r="F240" s="141" t="str">
        <f t="shared" si="104"/>
        <v/>
      </c>
      <c r="G240" s="141" t="str">
        <f t="shared" si="105"/>
        <v/>
      </c>
      <c r="H240" s="141" t="str">
        <f t="shared" si="106"/>
        <v/>
      </c>
      <c r="I240" s="123"/>
    </row>
    <row r="241" spans="1:9" ht="30.75" thickBot="1" x14ac:dyDescent="0.3">
      <c r="A241" s="151" t="s">
        <v>50</v>
      </c>
      <c r="B241" s="138" t="s">
        <v>160</v>
      </c>
      <c r="C241" s="152" t="s">
        <v>164</v>
      </c>
      <c r="D241" s="152" t="s">
        <v>178</v>
      </c>
      <c r="E241" s="153"/>
      <c r="F241" s="154" t="str">
        <f t="shared" si="104"/>
        <v/>
      </c>
      <c r="G241" s="154" t="str">
        <f t="shared" si="105"/>
        <v/>
      </c>
      <c r="H241" s="154" t="str">
        <f t="shared" si="106"/>
        <v/>
      </c>
      <c r="I241" s="124"/>
    </row>
    <row r="242" spans="1:9" x14ac:dyDescent="0.25">
      <c r="A242" s="130" t="s">
        <v>13</v>
      </c>
      <c r="B242" s="131" t="s">
        <v>161</v>
      </c>
      <c r="C242" s="132" t="s">
        <v>161</v>
      </c>
      <c r="D242" s="133" t="s">
        <v>165</v>
      </c>
      <c r="E242" s="134">
        <v>6</v>
      </c>
      <c r="F242" s="5"/>
      <c r="G242" s="119"/>
      <c r="H242" s="119"/>
      <c r="I242" s="120"/>
    </row>
    <row r="243" spans="1:9" ht="30" x14ac:dyDescent="0.25">
      <c r="A243" s="137" t="s">
        <v>15</v>
      </c>
      <c r="B243" s="138" t="s">
        <v>162</v>
      </c>
      <c r="C243" s="139" t="s">
        <v>162</v>
      </c>
      <c r="D243" s="139" t="s">
        <v>166</v>
      </c>
      <c r="E243" s="140">
        <v>12</v>
      </c>
      <c r="F243" s="141" t="str">
        <f>IF(F242="","",F242)</f>
        <v/>
      </c>
      <c r="G243" s="141" t="str">
        <f t="shared" ref="G243" si="110">IF(G242="","",G242)</f>
        <v/>
      </c>
      <c r="H243" s="141" t="str">
        <f t="shared" ref="H243" si="111">IF(H242="","",H242)</f>
        <v/>
      </c>
      <c r="I243" s="121"/>
    </row>
    <row r="244" spans="1:9" ht="30" x14ac:dyDescent="0.25">
      <c r="A244" s="137" t="s">
        <v>41</v>
      </c>
      <c r="B244" s="138" t="s">
        <v>162</v>
      </c>
      <c r="C244" s="139" t="s">
        <v>162</v>
      </c>
      <c r="D244" s="143" t="s">
        <v>167</v>
      </c>
      <c r="E244" s="144">
        <v>12</v>
      </c>
      <c r="F244" s="141" t="str">
        <f t="shared" ref="F244:F257" si="112">F243</f>
        <v/>
      </c>
      <c r="G244" s="141" t="str">
        <f t="shared" ref="G244:G257" si="113">G243</f>
        <v/>
      </c>
      <c r="H244" s="141" t="str">
        <f t="shared" ref="H244:H257" si="114">H243</f>
        <v/>
      </c>
      <c r="I244" s="122"/>
    </row>
    <row r="245" spans="1:9" ht="30" x14ac:dyDescent="0.25">
      <c r="A245" s="137" t="s">
        <v>42</v>
      </c>
      <c r="B245" s="138" t="s">
        <v>162</v>
      </c>
      <c r="C245" s="139" t="s">
        <v>162</v>
      </c>
      <c r="D245" s="143" t="s">
        <v>168</v>
      </c>
      <c r="E245" s="145"/>
      <c r="F245" s="141" t="str">
        <f t="shared" si="112"/>
        <v/>
      </c>
      <c r="G245" s="141" t="str">
        <f t="shared" si="113"/>
        <v/>
      </c>
      <c r="H245" s="141" t="str">
        <f t="shared" si="114"/>
        <v/>
      </c>
      <c r="I245" s="146">
        <f t="shared" ref="I245" si="115">I243-I244</f>
        <v>0</v>
      </c>
    </row>
    <row r="246" spans="1:9" x14ac:dyDescent="0.25">
      <c r="A246" s="137" t="s">
        <v>43</v>
      </c>
      <c r="B246" s="138" t="s">
        <v>162</v>
      </c>
      <c r="C246" s="139" t="s">
        <v>162</v>
      </c>
      <c r="D246" s="143" t="s">
        <v>169</v>
      </c>
      <c r="E246" s="147">
        <v>12</v>
      </c>
      <c r="F246" s="141" t="str">
        <f t="shared" si="112"/>
        <v/>
      </c>
      <c r="G246" s="141" t="str">
        <f t="shared" si="113"/>
        <v/>
      </c>
      <c r="H246" s="141" t="str">
        <f t="shared" si="114"/>
        <v/>
      </c>
      <c r="I246" s="121"/>
    </row>
    <row r="247" spans="1:9" x14ac:dyDescent="0.25">
      <c r="A247" s="137" t="s">
        <v>44</v>
      </c>
      <c r="B247" s="138" t="s">
        <v>162</v>
      </c>
      <c r="C247" s="139" t="s">
        <v>162</v>
      </c>
      <c r="D247" s="143" t="s">
        <v>170</v>
      </c>
      <c r="E247" s="147">
        <v>12</v>
      </c>
      <c r="F247" s="141" t="str">
        <f t="shared" si="112"/>
        <v/>
      </c>
      <c r="G247" s="141" t="str">
        <f t="shared" si="113"/>
        <v/>
      </c>
      <c r="H247" s="141" t="str">
        <f t="shared" si="114"/>
        <v/>
      </c>
      <c r="I247" s="121"/>
    </row>
    <row r="248" spans="1:9" ht="30" x14ac:dyDescent="0.25">
      <c r="A248" s="137" t="s">
        <v>45</v>
      </c>
      <c r="B248" s="138" t="s">
        <v>162</v>
      </c>
      <c r="C248" s="139" t="s">
        <v>162</v>
      </c>
      <c r="D248" s="143" t="s">
        <v>171</v>
      </c>
      <c r="E248" s="140">
        <v>11</v>
      </c>
      <c r="F248" s="141" t="str">
        <f t="shared" si="112"/>
        <v/>
      </c>
      <c r="G248" s="141" t="str">
        <f t="shared" si="113"/>
        <v/>
      </c>
      <c r="H248" s="141" t="str">
        <f t="shared" si="114"/>
        <v/>
      </c>
      <c r="I248" s="121"/>
    </row>
    <row r="249" spans="1:9" x14ac:dyDescent="0.25">
      <c r="A249" s="137" t="s">
        <v>16</v>
      </c>
      <c r="B249" s="138" t="s">
        <v>160</v>
      </c>
      <c r="C249" s="139" t="s">
        <v>163</v>
      </c>
      <c r="D249" s="139" t="s">
        <v>163</v>
      </c>
      <c r="E249" s="148"/>
      <c r="F249" s="141" t="str">
        <f t="shared" si="112"/>
        <v/>
      </c>
      <c r="G249" s="141" t="str">
        <f t="shared" si="113"/>
        <v/>
      </c>
      <c r="H249" s="141" t="str">
        <f t="shared" si="114"/>
        <v/>
      </c>
      <c r="I249" s="149">
        <f t="shared" ref="I249" si="116">SUM(I250:I253)</f>
        <v>0</v>
      </c>
    </row>
    <row r="250" spans="1:9" x14ac:dyDescent="0.25">
      <c r="A250" s="137" t="s">
        <v>17</v>
      </c>
      <c r="B250" s="138" t="s">
        <v>160</v>
      </c>
      <c r="C250" s="139" t="s">
        <v>163</v>
      </c>
      <c r="D250" s="139" t="s">
        <v>172</v>
      </c>
      <c r="E250" s="148"/>
      <c r="F250" s="141" t="str">
        <f t="shared" si="112"/>
        <v/>
      </c>
      <c r="G250" s="141" t="str">
        <f t="shared" si="113"/>
        <v/>
      </c>
      <c r="H250" s="141" t="str">
        <f t="shared" si="114"/>
        <v/>
      </c>
      <c r="I250" s="123"/>
    </row>
    <row r="251" spans="1:9" x14ac:dyDescent="0.25">
      <c r="A251" s="137" t="s">
        <v>46</v>
      </c>
      <c r="B251" s="138" t="s">
        <v>160</v>
      </c>
      <c r="C251" s="139" t="s">
        <v>163</v>
      </c>
      <c r="D251" s="139" t="s">
        <v>173</v>
      </c>
      <c r="E251" s="148"/>
      <c r="F251" s="141" t="str">
        <f t="shared" si="112"/>
        <v/>
      </c>
      <c r="G251" s="141" t="str">
        <f t="shared" si="113"/>
        <v/>
      </c>
      <c r="H251" s="141" t="str">
        <f t="shared" si="114"/>
        <v/>
      </c>
      <c r="I251" s="123"/>
    </row>
    <row r="252" spans="1:9" ht="30" x14ac:dyDescent="0.25">
      <c r="A252" s="137" t="s">
        <v>18</v>
      </c>
      <c r="B252" s="138" t="s">
        <v>160</v>
      </c>
      <c r="C252" s="139" t="s">
        <v>163</v>
      </c>
      <c r="D252" s="139" t="s">
        <v>174</v>
      </c>
      <c r="E252" s="148"/>
      <c r="F252" s="141" t="str">
        <f t="shared" si="112"/>
        <v/>
      </c>
      <c r="G252" s="141" t="str">
        <f t="shared" si="113"/>
        <v/>
      </c>
      <c r="H252" s="141" t="str">
        <f t="shared" si="114"/>
        <v/>
      </c>
      <c r="I252" s="123"/>
    </row>
    <row r="253" spans="1:9" x14ac:dyDescent="0.25">
      <c r="A253" s="137" t="s">
        <v>19</v>
      </c>
      <c r="B253" s="138" t="s">
        <v>160</v>
      </c>
      <c r="C253" s="139" t="s">
        <v>163</v>
      </c>
      <c r="D253" s="139" t="s">
        <v>175</v>
      </c>
      <c r="E253" s="148"/>
      <c r="F253" s="141" t="str">
        <f t="shared" si="112"/>
        <v/>
      </c>
      <c r="G253" s="141" t="str">
        <f t="shared" si="113"/>
        <v/>
      </c>
      <c r="H253" s="141" t="str">
        <f t="shared" si="114"/>
        <v/>
      </c>
      <c r="I253" s="123"/>
    </row>
    <row r="254" spans="1:9" ht="30" x14ac:dyDescent="0.25">
      <c r="A254" s="137" t="s">
        <v>47</v>
      </c>
      <c r="B254" s="138" t="s">
        <v>160</v>
      </c>
      <c r="C254" s="139" t="s">
        <v>164</v>
      </c>
      <c r="D254" s="139" t="s">
        <v>164</v>
      </c>
      <c r="E254" s="148"/>
      <c r="F254" s="141" t="str">
        <f t="shared" si="112"/>
        <v/>
      </c>
      <c r="G254" s="141" t="str">
        <f t="shared" si="113"/>
        <v/>
      </c>
      <c r="H254" s="141" t="str">
        <f t="shared" si="114"/>
        <v/>
      </c>
      <c r="I254" s="149">
        <f t="shared" ref="I254" si="117">SUM(I255:I257)</f>
        <v>0</v>
      </c>
    </row>
    <row r="255" spans="1:9" ht="30" x14ac:dyDescent="0.25">
      <c r="A255" s="137" t="s">
        <v>48</v>
      </c>
      <c r="B255" s="138" t="s">
        <v>160</v>
      </c>
      <c r="C255" s="139" t="s">
        <v>164</v>
      </c>
      <c r="D255" s="143" t="s">
        <v>176</v>
      </c>
      <c r="E255" s="148"/>
      <c r="F255" s="141" t="str">
        <f t="shared" si="112"/>
        <v/>
      </c>
      <c r="G255" s="141" t="str">
        <f t="shared" si="113"/>
        <v/>
      </c>
      <c r="H255" s="141" t="str">
        <f t="shared" si="114"/>
        <v/>
      </c>
      <c r="I255" s="123"/>
    </row>
    <row r="256" spans="1:9" ht="30" x14ac:dyDescent="0.25">
      <c r="A256" s="137" t="s">
        <v>49</v>
      </c>
      <c r="B256" s="138" t="s">
        <v>160</v>
      </c>
      <c r="C256" s="139" t="s">
        <v>164</v>
      </c>
      <c r="D256" s="139" t="s">
        <v>177</v>
      </c>
      <c r="E256" s="148"/>
      <c r="F256" s="141" t="str">
        <f t="shared" si="112"/>
        <v/>
      </c>
      <c r="G256" s="141" t="str">
        <f t="shared" si="113"/>
        <v/>
      </c>
      <c r="H256" s="141" t="str">
        <f t="shared" si="114"/>
        <v/>
      </c>
      <c r="I256" s="123"/>
    </row>
    <row r="257" spans="1:9" ht="30.75" thickBot="1" x14ac:dyDescent="0.3">
      <c r="A257" s="151" t="s">
        <v>50</v>
      </c>
      <c r="B257" s="138" t="s">
        <v>160</v>
      </c>
      <c r="C257" s="152" t="s">
        <v>164</v>
      </c>
      <c r="D257" s="152" t="s">
        <v>178</v>
      </c>
      <c r="E257" s="153"/>
      <c r="F257" s="154" t="str">
        <f t="shared" si="112"/>
        <v/>
      </c>
      <c r="G257" s="154" t="str">
        <f t="shared" si="113"/>
        <v/>
      </c>
      <c r="H257" s="154" t="str">
        <f t="shared" si="114"/>
        <v/>
      </c>
      <c r="I257" s="124"/>
    </row>
    <row r="258" spans="1:9" x14ac:dyDescent="0.25">
      <c r="A258" s="130" t="s">
        <v>13</v>
      </c>
      <c r="B258" s="131" t="s">
        <v>161</v>
      </c>
      <c r="C258" s="132" t="s">
        <v>161</v>
      </c>
      <c r="D258" s="133" t="s">
        <v>165</v>
      </c>
      <c r="E258" s="134">
        <v>6</v>
      </c>
      <c r="F258" s="5"/>
      <c r="G258" s="119"/>
      <c r="H258" s="119"/>
      <c r="I258" s="120"/>
    </row>
    <row r="259" spans="1:9" ht="30" x14ac:dyDescent="0.25">
      <c r="A259" s="137" t="s">
        <v>15</v>
      </c>
      <c r="B259" s="138" t="s">
        <v>162</v>
      </c>
      <c r="C259" s="139" t="s">
        <v>162</v>
      </c>
      <c r="D259" s="139" t="s">
        <v>166</v>
      </c>
      <c r="E259" s="140">
        <v>12</v>
      </c>
      <c r="F259" s="141" t="str">
        <f>IF(F258="","",F258)</f>
        <v/>
      </c>
      <c r="G259" s="141" t="str">
        <f t="shared" ref="G259" si="118">IF(G258="","",G258)</f>
        <v/>
      </c>
      <c r="H259" s="141" t="str">
        <f t="shared" ref="H259" si="119">IF(H258="","",H258)</f>
        <v/>
      </c>
      <c r="I259" s="121"/>
    </row>
    <row r="260" spans="1:9" ht="30" x14ac:dyDescent="0.25">
      <c r="A260" s="137" t="s">
        <v>41</v>
      </c>
      <c r="B260" s="138" t="s">
        <v>162</v>
      </c>
      <c r="C260" s="139" t="s">
        <v>162</v>
      </c>
      <c r="D260" s="143" t="s">
        <v>167</v>
      </c>
      <c r="E260" s="144">
        <v>12</v>
      </c>
      <c r="F260" s="141" t="str">
        <f t="shared" ref="F260:F273" si="120">F259</f>
        <v/>
      </c>
      <c r="G260" s="141" t="str">
        <f t="shared" ref="G260:G273" si="121">G259</f>
        <v/>
      </c>
      <c r="H260" s="141" t="str">
        <f t="shared" ref="H260:H273" si="122">H259</f>
        <v/>
      </c>
      <c r="I260" s="122"/>
    </row>
    <row r="261" spans="1:9" ht="30" x14ac:dyDescent="0.25">
      <c r="A261" s="137" t="s">
        <v>42</v>
      </c>
      <c r="B261" s="138" t="s">
        <v>162</v>
      </c>
      <c r="C261" s="139" t="s">
        <v>162</v>
      </c>
      <c r="D261" s="143" t="s">
        <v>168</v>
      </c>
      <c r="E261" s="145"/>
      <c r="F261" s="141" t="str">
        <f t="shared" si="120"/>
        <v/>
      </c>
      <c r="G261" s="141" t="str">
        <f t="shared" si="121"/>
        <v/>
      </c>
      <c r="H261" s="141" t="str">
        <f t="shared" si="122"/>
        <v/>
      </c>
      <c r="I261" s="146">
        <f t="shared" ref="I261" si="123">I259-I260</f>
        <v>0</v>
      </c>
    </row>
    <row r="262" spans="1:9" x14ac:dyDescent="0.25">
      <c r="A262" s="137" t="s">
        <v>43</v>
      </c>
      <c r="B262" s="138" t="s">
        <v>162</v>
      </c>
      <c r="C262" s="139" t="s">
        <v>162</v>
      </c>
      <c r="D262" s="143" t="s">
        <v>169</v>
      </c>
      <c r="E262" s="147">
        <v>12</v>
      </c>
      <c r="F262" s="141" t="str">
        <f t="shared" si="120"/>
        <v/>
      </c>
      <c r="G262" s="141" t="str">
        <f t="shared" si="121"/>
        <v/>
      </c>
      <c r="H262" s="141" t="str">
        <f t="shared" si="122"/>
        <v/>
      </c>
      <c r="I262" s="121"/>
    </row>
    <row r="263" spans="1:9" x14ac:dyDescent="0.25">
      <c r="A263" s="137" t="s">
        <v>44</v>
      </c>
      <c r="B263" s="138" t="s">
        <v>162</v>
      </c>
      <c r="C263" s="139" t="s">
        <v>162</v>
      </c>
      <c r="D263" s="143" t="s">
        <v>170</v>
      </c>
      <c r="E263" s="147">
        <v>12</v>
      </c>
      <c r="F263" s="141" t="str">
        <f t="shared" si="120"/>
        <v/>
      </c>
      <c r="G263" s="141" t="str">
        <f t="shared" si="121"/>
        <v/>
      </c>
      <c r="H263" s="141" t="str">
        <f t="shared" si="122"/>
        <v/>
      </c>
      <c r="I263" s="121"/>
    </row>
    <row r="264" spans="1:9" ht="30" x14ac:dyDescent="0.25">
      <c r="A264" s="137" t="s">
        <v>45</v>
      </c>
      <c r="B264" s="138" t="s">
        <v>162</v>
      </c>
      <c r="C264" s="139" t="s">
        <v>162</v>
      </c>
      <c r="D264" s="143" t="s">
        <v>171</v>
      </c>
      <c r="E264" s="140">
        <v>11</v>
      </c>
      <c r="F264" s="141" t="str">
        <f t="shared" si="120"/>
        <v/>
      </c>
      <c r="G264" s="141" t="str">
        <f t="shared" si="121"/>
        <v/>
      </c>
      <c r="H264" s="141" t="str">
        <f t="shared" si="122"/>
        <v/>
      </c>
      <c r="I264" s="121"/>
    </row>
    <row r="265" spans="1:9" x14ac:dyDescent="0.25">
      <c r="A265" s="137" t="s">
        <v>16</v>
      </c>
      <c r="B265" s="138" t="s">
        <v>160</v>
      </c>
      <c r="C265" s="139" t="s">
        <v>163</v>
      </c>
      <c r="D265" s="139" t="s">
        <v>163</v>
      </c>
      <c r="E265" s="148"/>
      <c r="F265" s="141" t="str">
        <f t="shared" si="120"/>
        <v/>
      </c>
      <c r="G265" s="141" t="str">
        <f t="shared" si="121"/>
        <v/>
      </c>
      <c r="H265" s="141" t="str">
        <f t="shared" si="122"/>
        <v/>
      </c>
      <c r="I265" s="149">
        <f t="shared" ref="I265" si="124">SUM(I266:I269)</f>
        <v>0</v>
      </c>
    </row>
    <row r="266" spans="1:9" x14ac:dyDescent="0.25">
      <c r="A266" s="137" t="s">
        <v>17</v>
      </c>
      <c r="B266" s="138" t="s">
        <v>160</v>
      </c>
      <c r="C266" s="139" t="s">
        <v>163</v>
      </c>
      <c r="D266" s="139" t="s">
        <v>172</v>
      </c>
      <c r="E266" s="148"/>
      <c r="F266" s="141" t="str">
        <f t="shared" si="120"/>
        <v/>
      </c>
      <c r="G266" s="141" t="str">
        <f t="shared" si="121"/>
        <v/>
      </c>
      <c r="H266" s="141" t="str">
        <f t="shared" si="122"/>
        <v/>
      </c>
      <c r="I266" s="123"/>
    </row>
    <row r="267" spans="1:9" x14ac:dyDescent="0.25">
      <c r="A267" s="137" t="s">
        <v>46</v>
      </c>
      <c r="B267" s="138" t="s">
        <v>160</v>
      </c>
      <c r="C267" s="139" t="s">
        <v>163</v>
      </c>
      <c r="D267" s="139" t="s">
        <v>173</v>
      </c>
      <c r="E267" s="148"/>
      <c r="F267" s="141" t="str">
        <f t="shared" si="120"/>
        <v/>
      </c>
      <c r="G267" s="141" t="str">
        <f t="shared" si="121"/>
        <v/>
      </c>
      <c r="H267" s="141" t="str">
        <f t="shared" si="122"/>
        <v/>
      </c>
      <c r="I267" s="123"/>
    </row>
    <row r="268" spans="1:9" ht="30" x14ac:dyDescent="0.25">
      <c r="A268" s="137" t="s">
        <v>18</v>
      </c>
      <c r="B268" s="138" t="s">
        <v>160</v>
      </c>
      <c r="C268" s="139" t="s">
        <v>163</v>
      </c>
      <c r="D268" s="139" t="s">
        <v>174</v>
      </c>
      <c r="E268" s="148"/>
      <c r="F268" s="141" t="str">
        <f t="shared" si="120"/>
        <v/>
      </c>
      <c r="G268" s="141" t="str">
        <f t="shared" si="121"/>
        <v/>
      </c>
      <c r="H268" s="141" t="str">
        <f t="shared" si="122"/>
        <v/>
      </c>
      <c r="I268" s="123"/>
    </row>
    <row r="269" spans="1:9" x14ac:dyDescent="0.25">
      <c r="A269" s="137" t="s">
        <v>19</v>
      </c>
      <c r="B269" s="138" t="s">
        <v>160</v>
      </c>
      <c r="C269" s="139" t="s">
        <v>163</v>
      </c>
      <c r="D269" s="139" t="s">
        <v>175</v>
      </c>
      <c r="E269" s="148"/>
      <c r="F269" s="141" t="str">
        <f t="shared" si="120"/>
        <v/>
      </c>
      <c r="G269" s="141" t="str">
        <f t="shared" si="121"/>
        <v/>
      </c>
      <c r="H269" s="141" t="str">
        <f t="shared" si="122"/>
        <v/>
      </c>
      <c r="I269" s="123"/>
    </row>
    <row r="270" spans="1:9" ht="30" x14ac:dyDescent="0.25">
      <c r="A270" s="137" t="s">
        <v>47</v>
      </c>
      <c r="B270" s="138" t="s">
        <v>160</v>
      </c>
      <c r="C270" s="139" t="s">
        <v>164</v>
      </c>
      <c r="D270" s="139" t="s">
        <v>164</v>
      </c>
      <c r="E270" s="148"/>
      <c r="F270" s="141" t="str">
        <f t="shared" si="120"/>
        <v/>
      </c>
      <c r="G270" s="141" t="str">
        <f t="shared" si="121"/>
        <v/>
      </c>
      <c r="H270" s="141" t="str">
        <f t="shared" si="122"/>
        <v/>
      </c>
      <c r="I270" s="149">
        <f t="shared" ref="I270" si="125">SUM(I271:I273)</f>
        <v>0</v>
      </c>
    </row>
    <row r="271" spans="1:9" ht="30" x14ac:dyDescent="0.25">
      <c r="A271" s="137" t="s">
        <v>48</v>
      </c>
      <c r="B271" s="138" t="s">
        <v>160</v>
      </c>
      <c r="C271" s="139" t="s">
        <v>164</v>
      </c>
      <c r="D271" s="143" t="s">
        <v>176</v>
      </c>
      <c r="E271" s="148"/>
      <c r="F271" s="141" t="str">
        <f t="shared" si="120"/>
        <v/>
      </c>
      <c r="G271" s="141" t="str">
        <f t="shared" si="121"/>
        <v/>
      </c>
      <c r="H271" s="141" t="str">
        <f t="shared" si="122"/>
        <v/>
      </c>
      <c r="I271" s="123"/>
    </row>
    <row r="272" spans="1:9" ht="30" x14ac:dyDescent="0.25">
      <c r="A272" s="137" t="s">
        <v>49</v>
      </c>
      <c r="B272" s="138" t="s">
        <v>160</v>
      </c>
      <c r="C272" s="139" t="s">
        <v>164</v>
      </c>
      <c r="D272" s="139" t="s">
        <v>177</v>
      </c>
      <c r="E272" s="148"/>
      <c r="F272" s="141" t="str">
        <f t="shared" si="120"/>
        <v/>
      </c>
      <c r="G272" s="141" t="str">
        <f t="shared" si="121"/>
        <v/>
      </c>
      <c r="H272" s="141" t="str">
        <f t="shared" si="122"/>
        <v/>
      </c>
      <c r="I272" s="123"/>
    </row>
    <row r="273" spans="1:9" ht="30.75" thickBot="1" x14ac:dyDescent="0.3">
      <c r="A273" s="151" t="s">
        <v>50</v>
      </c>
      <c r="B273" s="138" t="s">
        <v>160</v>
      </c>
      <c r="C273" s="152" t="s">
        <v>164</v>
      </c>
      <c r="D273" s="152" t="s">
        <v>178</v>
      </c>
      <c r="E273" s="153"/>
      <c r="F273" s="154" t="str">
        <f t="shared" si="120"/>
        <v/>
      </c>
      <c r="G273" s="154" t="str">
        <f t="shared" si="121"/>
        <v/>
      </c>
      <c r="H273" s="154" t="str">
        <f t="shared" si="122"/>
        <v/>
      </c>
      <c r="I273" s="124"/>
    </row>
    <row r="274" spans="1:9" x14ac:dyDescent="0.25">
      <c r="A274" s="130" t="s">
        <v>13</v>
      </c>
      <c r="B274" s="131" t="s">
        <v>161</v>
      </c>
      <c r="C274" s="132" t="s">
        <v>161</v>
      </c>
      <c r="D274" s="133" t="s">
        <v>165</v>
      </c>
      <c r="E274" s="134">
        <v>6</v>
      </c>
      <c r="F274" s="5"/>
      <c r="G274" s="119"/>
      <c r="H274" s="119"/>
      <c r="I274" s="120"/>
    </row>
    <row r="275" spans="1:9" ht="30" x14ac:dyDescent="0.25">
      <c r="A275" s="137" t="s">
        <v>15</v>
      </c>
      <c r="B275" s="138" t="s">
        <v>162</v>
      </c>
      <c r="C275" s="139" t="s">
        <v>162</v>
      </c>
      <c r="D275" s="139" t="s">
        <v>166</v>
      </c>
      <c r="E275" s="140">
        <v>12</v>
      </c>
      <c r="F275" s="141" t="str">
        <f>IF(F274="","",F274)</f>
        <v/>
      </c>
      <c r="G275" s="141" t="str">
        <f t="shared" ref="G275" si="126">IF(G274="","",G274)</f>
        <v/>
      </c>
      <c r="H275" s="141" t="str">
        <f t="shared" ref="H275" si="127">IF(H274="","",H274)</f>
        <v/>
      </c>
      <c r="I275" s="121"/>
    </row>
    <row r="276" spans="1:9" ht="30" x14ac:dyDescent="0.25">
      <c r="A276" s="137" t="s">
        <v>41</v>
      </c>
      <c r="B276" s="138" t="s">
        <v>162</v>
      </c>
      <c r="C276" s="139" t="s">
        <v>162</v>
      </c>
      <c r="D276" s="143" t="s">
        <v>167</v>
      </c>
      <c r="E276" s="144">
        <v>12</v>
      </c>
      <c r="F276" s="141" t="str">
        <f t="shared" ref="F276:F289" si="128">F275</f>
        <v/>
      </c>
      <c r="G276" s="141" t="str">
        <f t="shared" ref="G276:G289" si="129">G275</f>
        <v/>
      </c>
      <c r="H276" s="141" t="str">
        <f t="shared" ref="H276:H289" si="130">H275</f>
        <v/>
      </c>
      <c r="I276" s="122"/>
    </row>
    <row r="277" spans="1:9" ht="30" x14ac:dyDescent="0.25">
      <c r="A277" s="137" t="s">
        <v>42</v>
      </c>
      <c r="B277" s="138" t="s">
        <v>162</v>
      </c>
      <c r="C277" s="139" t="s">
        <v>162</v>
      </c>
      <c r="D277" s="143" t="s">
        <v>168</v>
      </c>
      <c r="E277" s="145"/>
      <c r="F277" s="141" t="str">
        <f t="shared" si="128"/>
        <v/>
      </c>
      <c r="G277" s="141" t="str">
        <f t="shared" si="129"/>
        <v/>
      </c>
      <c r="H277" s="141" t="str">
        <f t="shared" si="130"/>
        <v/>
      </c>
      <c r="I277" s="146">
        <f t="shared" ref="I277" si="131">I275-I276</f>
        <v>0</v>
      </c>
    </row>
    <row r="278" spans="1:9" x14ac:dyDescent="0.25">
      <c r="A278" s="137" t="s">
        <v>43</v>
      </c>
      <c r="B278" s="138" t="s">
        <v>162</v>
      </c>
      <c r="C278" s="139" t="s">
        <v>162</v>
      </c>
      <c r="D278" s="143" t="s">
        <v>169</v>
      </c>
      <c r="E278" s="147">
        <v>12</v>
      </c>
      <c r="F278" s="141" t="str">
        <f t="shared" si="128"/>
        <v/>
      </c>
      <c r="G278" s="141" t="str">
        <f t="shared" si="129"/>
        <v/>
      </c>
      <c r="H278" s="141" t="str">
        <f t="shared" si="130"/>
        <v/>
      </c>
      <c r="I278" s="121"/>
    </row>
    <row r="279" spans="1:9" x14ac:dyDescent="0.25">
      <c r="A279" s="137" t="s">
        <v>44</v>
      </c>
      <c r="B279" s="138" t="s">
        <v>162</v>
      </c>
      <c r="C279" s="139" t="s">
        <v>162</v>
      </c>
      <c r="D279" s="143" t="s">
        <v>170</v>
      </c>
      <c r="E279" s="147">
        <v>12</v>
      </c>
      <c r="F279" s="141" t="str">
        <f t="shared" si="128"/>
        <v/>
      </c>
      <c r="G279" s="141" t="str">
        <f t="shared" si="129"/>
        <v/>
      </c>
      <c r="H279" s="141" t="str">
        <f t="shared" si="130"/>
        <v/>
      </c>
      <c r="I279" s="121"/>
    </row>
    <row r="280" spans="1:9" ht="30" x14ac:dyDescent="0.25">
      <c r="A280" s="137" t="s">
        <v>45</v>
      </c>
      <c r="B280" s="138" t="s">
        <v>162</v>
      </c>
      <c r="C280" s="139" t="s">
        <v>162</v>
      </c>
      <c r="D280" s="143" t="s">
        <v>171</v>
      </c>
      <c r="E280" s="140">
        <v>11</v>
      </c>
      <c r="F280" s="141" t="str">
        <f t="shared" si="128"/>
        <v/>
      </c>
      <c r="G280" s="141" t="str">
        <f t="shared" si="129"/>
        <v/>
      </c>
      <c r="H280" s="141" t="str">
        <f t="shared" si="130"/>
        <v/>
      </c>
      <c r="I280" s="121"/>
    </row>
    <row r="281" spans="1:9" x14ac:dyDescent="0.25">
      <c r="A281" s="137" t="s">
        <v>16</v>
      </c>
      <c r="B281" s="138" t="s">
        <v>160</v>
      </c>
      <c r="C281" s="139" t="s">
        <v>163</v>
      </c>
      <c r="D281" s="139" t="s">
        <v>163</v>
      </c>
      <c r="E281" s="148"/>
      <c r="F281" s="141" t="str">
        <f t="shared" si="128"/>
        <v/>
      </c>
      <c r="G281" s="141" t="str">
        <f t="shared" si="129"/>
        <v/>
      </c>
      <c r="H281" s="141" t="str">
        <f t="shared" si="130"/>
        <v/>
      </c>
      <c r="I281" s="149">
        <f t="shared" ref="I281" si="132">SUM(I282:I285)</f>
        <v>0</v>
      </c>
    </row>
    <row r="282" spans="1:9" x14ac:dyDescent="0.25">
      <c r="A282" s="137" t="s">
        <v>17</v>
      </c>
      <c r="B282" s="138" t="s">
        <v>160</v>
      </c>
      <c r="C282" s="139" t="s">
        <v>163</v>
      </c>
      <c r="D282" s="139" t="s">
        <v>172</v>
      </c>
      <c r="E282" s="148"/>
      <c r="F282" s="141" t="str">
        <f t="shared" si="128"/>
        <v/>
      </c>
      <c r="G282" s="141" t="str">
        <f t="shared" si="129"/>
        <v/>
      </c>
      <c r="H282" s="141" t="str">
        <f t="shared" si="130"/>
        <v/>
      </c>
      <c r="I282" s="123"/>
    </row>
    <row r="283" spans="1:9" x14ac:dyDescent="0.25">
      <c r="A283" s="137" t="s">
        <v>46</v>
      </c>
      <c r="B283" s="138" t="s">
        <v>160</v>
      </c>
      <c r="C283" s="139" t="s">
        <v>163</v>
      </c>
      <c r="D283" s="139" t="s">
        <v>173</v>
      </c>
      <c r="E283" s="148"/>
      <c r="F283" s="141" t="str">
        <f t="shared" si="128"/>
        <v/>
      </c>
      <c r="G283" s="141" t="str">
        <f t="shared" si="129"/>
        <v/>
      </c>
      <c r="H283" s="141" t="str">
        <f t="shared" si="130"/>
        <v/>
      </c>
      <c r="I283" s="123"/>
    </row>
    <row r="284" spans="1:9" ht="30" x14ac:dyDescent="0.25">
      <c r="A284" s="137" t="s">
        <v>18</v>
      </c>
      <c r="B284" s="138" t="s">
        <v>160</v>
      </c>
      <c r="C284" s="139" t="s">
        <v>163</v>
      </c>
      <c r="D284" s="139" t="s">
        <v>174</v>
      </c>
      <c r="E284" s="148"/>
      <c r="F284" s="141" t="str">
        <f t="shared" si="128"/>
        <v/>
      </c>
      <c r="G284" s="141" t="str">
        <f t="shared" si="129"/>
        <v/>
      </c>
      <c r="H284" s="141" t="str">
        <f t="shared" si="130"/>
        <v/>
      </c>
      <c r="I284" s="123"/>
    </row>
    <row r="285" spans="1:9" x14ac:dyDescent="0.25">
      <c r="A285" s="137" t="s">
        <v>19</v>
      </c>
      <c r="B285" s="138" t="s">
        <v>160</v>
      </c>
      <c r="C285" s="139" t="s">
        <v>163</v>
      </c>
      <c r="D285" s="139" t="s">
        <v>175</v>
      </c>
      <c r="E285" s="148"/>
      <c r="F285" s="141" t="str">
        <f t="shared" si="128"/>
        <v/>
      </c>
      <c r="G285" s="141" t="str">
        <f t="shared" si="129"/>
        <v/>
      </c>
      <c r="H285" s="141" t="str">
        <f t="shared" si="130"/>
        <v/>
      </c>
      <c r="I285" s="123"/>
    </row>
    <row r="286" spans="1:9" ht="30" x14ac:dyDescent="0.25">
      <c r="A286" s="137" t="s">
        <v>47</v>
      </c>
      <c r="B286" s="138" t="s">
        <v>160</v>
      </c>
      <c r="C286" s="139" t="s">
        <v>164</v>
      </c>
      <c r="D286" s="139" t="s">
        <v>164</v>
      </c>
      <c r="E286" s="148"/>
      <c r="F286" s="141" t="str">
        <f t="shared" si="128"/>
        <v/>
      </c>
      <c r="G286" s="141" t="str">
        <f t="shared" si="129"/>
        <v/>
      </c>
      <c r="H286" s="141" t="str">
        <f t="shared" si="130"/>
        <v/>
      </c>
      <c r="I286" s="149">
        <f t="shared" ref="I286" si="133">SUM(I287:I289)</f>
        <v>0</v>
      </c>
    </row>
    <row r="287" spans="1:9" ht="30" x14ac:dyDescent="0.25">
      <c r="A287" s="137" t="s">
        <v>48</v>
      </c>
      <c r="B287" s="138" t="s">
        <v>160</v>
      </c>
      <c r="C287" s="139" t="s">
        <v>164</v>
      </c>
      <c r="D287" s="143" t="s">
        <v>176</v>
      </c>
      <c r="E287" s="148"/>
      <c r="F287" s="141" t="str">
        <f t="shared" si="128"/>
        <v/>
      </c>
      <c r="G287" s="141" t="str">
        <f t="shared" si="129"/>
        <v/>
      </c>
      <c r="H287" s="141" t="str">
        <f t="shared" si="130"/>
        <v/>
      </c>
      <c r="I287" s="123"/>
    </row>
    <row r="288" spans="1:9" ht="30" x14ac:dyDescent="0.25">
      <c r="A288" s="137" t="s">
        <v>49</v>
      </c>
      <c r="B288" s="138" t="s">
        <v>160</v>
      </c>
      <c r="C288" s="139" t="s">
        <v>164</v>
      </c>
      <c r="D288" s="139" t="s">
        <v>177</v>
      </c>
      <c r="E288" s="148"/>
      <c r="F288" s="141" t="str">
        <f t="shared" si="128"/>
        <v/>
      </c>
      <c r="G288" s="141" t="str">
        <f t="shared" si="129"/>
        <v/>
      </c>
      <c r="H288" s="141" t="str">
        <f t="shared" si="130"/>
        <v/>
      </c>
      <c r="I288" s="123"/>
    </row>
    <row r="289" spans="1:9" ht="30.75" thickBot="1" x14ac:dyDescent="0.3">
      <c r="A289" s="151" t="s">
        <v>50</v>
      </c>
      <c r="B289" s="138" t="s">
        <v>160</v>
      </c>
      <c r="C289" s="152" t="s">
        <v>164</v>
      </c>
      <c r="D289" s="152" t="s">
        <v>178</v>
      </c>
      <c r="E289" s="153"/>
      <c r="F289" s="154" t="str">
        <f t="shared" si="128"/>
        <v/>
      </c>
      <c r="G289" s="154" t="str">
        <f t="shared" si="129"/>
        <v/>
      </c>
      <c r="H289" s="154" t="str">
        <f t="shared" si="130"/>
        <v/>
      </c>
      <c r="I289" s="124"/>
    </row>
    <row r="290" spans="1:9" x14ac:dyDescent="0.25">
      <c r="A290" s="130" t="s">
        <v>13</v>
      </c>
      <c r="B290" s="131" t="s">
        <v>161</v>
      </c>
      <c r="C290" s="132" t="s">
        <v>161</v>
      </c>
      <c r="D290" s="133" t="s">
        <v>165</v>
      </c>
      <c r="E290" s="134">
        <v>6</v>
      </c>
      <c r="F290" s="5"/>
      <c r="G290" s="119"/>
      <c r="H290" s="119"/>
      <c r="I290" s="120"/>
    </row>
    <row r="291" spans="1:9" ht="30" x14ac:dyDescent="0.25">
      <c r="A291" s="137" t="s">
        <v>15</v>
      </c>
      <c r="B291" s="138" t="s">
        <v>162</v>
      </c>
      <c r="C291" s="139" t="s">
        <v>162</v>
      </c>
      <c r="D291" s="139" t="s">
        <v>166</v>
      </c>
      <c r="E291" s="140">
        <v>12</v>
      </c>
      <c r="F291" s="141" t="str">
        <f>IF(F290="","",F290)</f>
        <v/>
      </c>
      <c r="G291" s="141" t="str">
        <f t="shared" ref="G291" si="134">IF(G290="","",G290)</f>
        <v/>
      </c>
      <c r="H291" s="141" t="str">
        <f t="shared" ref="H291" si="135">IF(H290="","",H290)</f>
        <v/>
      </c>
      <c r="I291" s="121"/>
    </row>
    <row r="292" spans="1:9" ht="30" x14ac:dyDescent="0.25">
      <c r="A292" s="137" t="s">
        <v>41</v>
      </c>
      <c r="B292" s="138" t="s">
        <v>162</v>
      </c>
      <c r="C292" s="139" t="s">
        <v>162</v>
      </c>
      <c r="D292" s="143" t="s">
        <v>167</v>
      </c>
      <c r="E292" s="144">
        <v>12</v>
      </c>
      <c r="F292" s="141" t="str">
        <f t="shared" ref="F292:F305" si="136">F291</f>
        <v/>
      </c>
      <c r="G292" s="141" t="str">
        <f t="shared" ref="G292:G305" si="137">G291</f>
        <v/>
      </c>
      <c r="H292" s="141" t="str">
        <f t="shared" ref="H292:H305" si="138">H291</f>
        <v/>
      </c>
      <c r="I292" s="122"/>
    </row>
    <row r="293" spans="1:9" ht="30" x14ac:dyDescent="0.25">
      <c r="A293" s="137" t="s">
        <v>42</v>
      </c>
      <c r="B293" s="138" t="s">
        <v>162</v>
      </c>
      <c r="C293" s="139" t="s">
        <v>162</v>
      </c>
      <c r="D293" s="143" t="s">
        <v>168</v>
      </c>
      <c r="E293" s="145"/>
      <c r="F293" s="141" t="str">
        <f t="shared" si="136"/>
        <v/>
      </c>
      <c r="G293" s="141" t="str">
        <f t="shared" si="137"/>
        <v/>
      </c>
      <c r="H293" s="141" t="str">
        <f t="shared" si="138"/>
        <v/>
      </c>
      <c r="I293" s="146">
        <f t="shared" ref="I293" si="139">I291-I292</f>
        <v>0</v>
      </c>
    </row>
    <row r="294" spans="1:9" x14ac:dyDescent="0.25">
      <c r="A294" s="137" t="s">
        <v>43</v>
      </c>
      <c r="B294" s="138" t="s">
        <v>162</v>
      </c>
      <c r="C294" s="139" t="s">
        <v>162</v>
      </c>
      <c r="D294" s="143" t="s">
        <v>169</v>
      </c>
      <c r="E294" s="147">
        <v>12</v>
      </c>
      <c r="F294" s="141" t="str">
        <f t="shared" si="136"/>
        <v/>
      </c>
      <c r="G294" s="141" t="str">
        <f t="shared" si="137"/>
        <v/>
      </c>
      <c r="H294" s="141" t="str">
        <f t="shared" si="138"/>
        <v/>
      </c>
      <c r="I294" s="121"/>
    </row>
    <row r="295" spans="1:9" x14ac:dyDescent="0.25">
      <c r="A295" s="137" t="s">
        <v>44</v>
      </c>
      <c r="B295" s="138" t="s">
        <v>162</v>
      </c>
      <c r="C295" s="139" t="s">
        <v>162</v>
      </c>
      <c r="D295" s="143" t="s">
        <v>170</v>
      </c>
      <c r="E295" s="147">
        <v>12</v>
      </c>
      <c r="F295" s="141" t="str">
        <f t="shared" si="136"/>
        <v/>
      </c>
      <c r="G295" s="141" t="str">
        <f t="shared" si="137"/>
        <v/>
      </c>
      <c r="H295" s="141" t="str">
        <f t="shared" si="138"/>
        <v/>
      </c>
      <c r="I295" s="121"/>
    </row>
    <row r="296" spans="1:9" ht="30" x14ac:dyDescent="0.25">
      <c r="A296" s="137" t="s">
        <v>45</v>
      </c>
      <c r="B296" s="138" t="s">
        <v>162</v>
      </c>
      <c r="C296" s="139" t="s">
        <v>162</v>
      </c>
      <c r="D296" s="143" t="s">
        <v>171</v>
      </c>
      <c r="E296" s="140">
        <v>11</v>
      </c>
      <c r="F296" s="141" t="str">
        <f t="shared" si="136"/>
        <v/>
      </c>
      <c r="G296" s="141" t="str">
        <f t="shared" si="137"/>
        <v/>
      </c>
      <c r="H296" s="141" t="str">
        <f t="shared" si="138"/>
        <v/>
      </c>
      <c r="I296" s="121"/>
    </row>
    <row r="297" spans="1:9" x14ac:dyDescent="0.25">
      <c r="A297" s="137" t="s">
        <v>16</v>
      </c>
      <c r="B297" s="138" t="s">
        <v>160</v>
      </c>
      <c r="C297" s="139" t="s">
        <v>163</v>
      </c>
      <c r="D297" s="139" t="s">
        <v>163</v>
      </c>
      <c r="E297" s="148"/>
      <c r="F297" s="141" t="str">
        <f t="shared" si="136"/>
        <v/>
      </c>
      <c r="G297" s="141" t="str">
        <f t="shared" si="137"/>
        <v/>
      </c>
      <c r="H297" s="141" t="str">
        <f t="shared" si="138"/>
        <v/>
      </c>
      <c r="I297" s="149">
        <f t="shared" ref="I297" si="140">SUM(I298:I301)</f>
        <v>0</v>
      </c>
    </row>
    <row r="298" spans="1:9" x14ac:dyDescent="0.25">
      <c r="A298" s="137" t="s">
        <v>17</v>
      </c>
      <c r="B298" s="138" t="s">
        <v>160</v>
      </c>
      <c r="C298" s="139" t="s">
        <v>163</v>
      </c>
      <c r="D298" s="139" t="s">
        <v>172</v>
      </c>
      <c r="E298" s="148"/>
      <c r="F298" s="141" t="str">
        <f t="shared" si="136"/>
        <v/>
      </c>
      <c r="G298" s="141" t="str">
        <f t="shared" si="137"/>
        <v/>
      </c>
      <c r="H298" s="141" t="str">
        <f t="shared" si="138"/>
        <v/>
      </c>
      <c r="I298" s="123"/>
    </row>
    <row r="299" spans="1:9" x14ac:dyDescent="0.25">
      <c r="A299" s="137" t="s">
        <v>46</v>
      </c>
      <c r="B299" s="138" t="s">
        <v>160</v>
      </c>
      <c r="C299" s="139" t="s">
        <v>163</v>
      </c>
      <c r="D299" s="139" t="s">
        <v>173</v>
      </c>
      <c r="E299" s="148"/>
      <c r="F299" s="141" t="str">
        <f t="shared" si="136"/>
        <v/>
      </c>
      <c r="G299" s="141" t="str">
        <f t="shared" si="137"/>
        <v/>
      </c>
      <c r="H299" s="141" t="str">
        <f t="shared" si="138"/>
        <v/>
      </c>
      <c r="I299" s="123"/>
    </row>
    <row r="300" spans="1:9" ht="30" x14ac:dyDescent="0.25">
      <c r="A300" s="137" t="s">
        <v>18</v>
      </c>
      <c r="B300" s="138" t="s">
        <v>160</v>
      </c>
      <c r="C300" s="139" t="s">
        <v>163</v>
      </c>
      <c r="D300" s="139" t="s">
        <v>174</v>
      </c>
      <c r="E300" s="148"/>
      <c r="F300" s="141" t="str">
        <f t="shared" si="136"/>
        <v/>
      </c>
      <c r="G300" s="141" t="str">
        <f t="shared" si="137"/>
        <v/>
      </c>
      <c r="H300" s="141" t="str">
        <f t="shared" si="138"/>
        <v/>
      </c>
      <c r="I300" s="123"/>
    </row>
    <row r="301" spans="1:9" x14ac:dyDescent="0.25">
      <c r="A301" s="137" t="s">
        <v>19</v>
      </c>
      <c r="B301" s="138" t="s">
        <v>160</v>
      </c>
      <c r="C301" s="139" t="s">
        <v>163</v>
      </c>
      <c r="D301" s="139" t="s">
        <v>175</v>
      </c>
      <c r="E301" s="148"/>
      <c r="F301" s="141" t="str">
        <f t="shared" si="136"/>
        <v/>
      </c>
      <c r="G301" s="141" t="str">
        <f t="shared" si="137"/>
        <v/>
      </c>
      <c r="H301" s="141" t="str">
        <f t="shared" si="138"/>
        <v/>
      </c>
      <c r="I301" s="123"/>
    </row>
    <row r="302" spans="1:9" ht="30" x14ac:dyDescent="0.25">
      <c r="A302" s="137" t="s">
        <v>47</v>
      </c>
      <c r="B302" s="138" t="s">
        <v>160</v>
      </c>
      <c r="C302" s="139" t="s">
        <v>164</v>
      </c>
      <c r="D302" s="139" t="s">
        <v>164</v>
      </c>
      <c r="E302" s="148"/>
      <c r="F302" s="141" t="str">
        <f t="shared" si="136"/>
        <v/>
      </c>
      <c r="G302" s="141" t="str">
        <f t="shared" si="137"/>
        <v/>
      </c>
      <c r="H302" s="141" t="str">
        <f t="shared" si="138"/>
        <v/>
      </c>
      <c r="I302" s="149">
        <f t="shared" ref="I302" si="141">SUM(I303:I305)</f>
        <v>0</v>
      </c>
    </row>
    <row r="303" spans="1:9" ht="30" x14ac:dyDescent="0.25">
      <c r="A303" s="137" t="s">
        <v>48</v>
      </c>
      <c r="B303" s="138" t="s">
        <v>160</v>
      </c>
      <c r="C303" s="139" t="s">
        <v>164</v>
      </c>
      <c r="D303" s="143" t="s">
        <v>176</v>
      </c>
      <c r="E303" s="148"/>
      <c r="F303" s="141" t="str">
        <f t="shared" si="136"/>
        <v/>
      </c>
      <c r="G303" s="141" t="str">
        <f t="shared" si="137"/>
        <v/>
      </c>
      <c r="H303" s="141" t="str">
        <f t="shared" si="138"/>
        <v/>
      </c>
      <c r="I303" s="123"/>
    </row>
    <row r="304" spans="1:9" ht="30" x14ac:dyDescent="0.25">
      <c r="A304" s="137" t="s">
        <v>49</v>
      </c>
      <c r="B304" s="138" t="s">
        <v>160</v>
      </c>
      <c r="C304" s="139" t="s">
        <v>164</v>
      </c>
      <c r="D304" s="139" t="s">
        <v>177</v>
      </c>
      <c r="E304" s="148"/>
      <c r="F304" s="141" t="str">
        <f t="shared" si="136"/>
        <v/>
      </c>
      <c r="G304" s="141" t="str">
        <f t="shared" si="137"/>
        <v/>
      </c>
      <c r="H304" s="141" t="str">
        <f t="shared" si="138"/>
        <v/>
      </c>
      <c r="I304" s="123"/>
    </row>
    <row r="305" spans="1:9" ht="30.75" thickBot="1" x14ac:dyDescent="0.3">
      <c r="A305" s="151" t="s">
        <v>50</v>
      </c>
      <c r="B305" s="138" t="s">
        <v>160</v>
      </c>
      <c r="C305" s="152" t="s">
        <v>164</v>
      </c>
      <c r="D305" s="152" t="s">
        <v>178</v>
      </c>
      <c r="E305" s="153"/>
      <c r="F305" s="154" t="str">
        <f t="shared" si="136"/>
        <v/>
      </c>
      <c r="G305" s="154" t="str">
        <f t="shared" si="137"/>
        <v/>
      </c>
      <c r="H305" s="154" t="str">
        <f t="shared" si="138"/>
        <v/>
      </c>
      <c r="I305" s="124"/>
    </row>
    <row r="306" spans="1:9" x14ac:dyDescent="0.25">
      <c r="A306" s="130" t="s">
        <v>13</v>
      </c>
      <c r="B306" s="131" t="s">
        <v>161</v>
      </c>
      <c r="C306" s="132" t="s">
        <v>161</v>
      </c>
      <c r="D306" s="133" t="s">
        <v>165</v>
      </c>
      <c r="E306" s="134">
        <v>6</v>
      </c>
      <c r="F306" s="5"/>
      <c r="G306" s="119"/>
      <c r="H306" s="119"/>
      <c r="I306" s="120"/>
    </row>
    <row r="307" spans="1:9" ht="30" x14ac:dyDescent="0.25">
      <c r="A307" s="137" t="s">
        <v>15</v>
      </c>
      <c r="B307" s="138" t="s">
        <v>162</v>
      </c>
      <c r="C307" s="139" t="s">
        <v>162</v>
      </c>
      <c r="D307" s="139" t="s">
        <v>166</v>
      </c>
      <c r="E307" s="140">
        <v>12</v>
      </c>
      <c r="F307" s="141" t="str">
        <f>IF(F306="","",F306)</f>
        <v/>
      </c>
      <c r="G307" s="141" t="str">
        <f t="shared" ref="G307" si="142">IF(G306="","",G306)</f>
        <v/>
      </c>
      <c r="H307" s="141" t="str">
        <f t="shared" ref="H307" si="143">IF(H306="","",H306)</f>
        <v/>
      </c>
      <c r="I307" s="121"/>
    </row>
    <row r="308" spans="1:9" ht="30" x14ac:dyDescent="0.25">
      <c r="A308" s="137" t="s">
        <v>41</v>
      </c>
      <c r="B308" s="138" t="s">
        <v>162</v>
      </c>
      <c r="C308" s="139" t="s">
        <v>162</v>
      </c>
      <c r="D308" s="143" t="s">
        <v>167</v>
      </c>
      <c r="E308" s="144">
        <v>12</v>
      </c>
      <c r="F308" s="141" t="str">
        <f t="shared" ref="F308:F321" si="144">F307</f>
        <v/>
      </c>
      <c r="G308" s="141" t="str">
        <f t="shared" ref="G308:G321" si="145">G307</f>
        <v/>
      </c>
      <c r="H308" s="141" t="str">
        <f t="shared" ref="H308:H321" si="146">H307</f>
        <v/>
      </c>
      <c r="I308" s="122"/>
    </row>
    <row r="309" spans="1:9" ht="30" x14ac:dyDescent="0.25">
      <c r="A309" s="137" t="s">
        <v>42</v>
      </c>
      <c r="B309" s="138" t="s">
        <v>162</v>
      </c>
      <c r="C309" s="139" t="s">
        <v>162</v>
      </c>
      <c r="D309" s="143" t="s">
        <v>168</v>
      </c>
      <c r="E309" s="145"/>
      <c r="F309" s="141" t="str">
        <f t="shared" si="144"/>
        <v/>
      </c>
      <c r="G309" s="141" t="str">
        <f t="shared" si="145"/>
        <v/>
      </c>
      <c r="H309" s="141" t="str">
        <f t="shared" si="146"/>
        <v/>
      </c>
      <c r="I309" s="146">
        <f t="shared" ref="I309" si="147">I307-I308</f>
        <v>0</v>
      </c>
    </row>
    <row r="310" spans="1:9" x14ac:dyDescent="0.25">
      <c r="A310" s="137" t="s">
        <v>43</v>
      </c>
      <c r="B310" s="138" t="s">
        <v>162</v>
      </c>
      <c r="C310" s="139" t="s">
        <v>162</v>
      </c>
      <c r="D310" s="143" t="s">
        <v>169</v>
      </c>
      <c r="E310" s="147">
        <v>12</v>
      </c>
      <c r="F310" s="141" t="str">
        <f t="shared" si="144"/>
        <v/>
      </c>
      <c r="G310" s="141" t="str">
        <f t="shared" si="145"/>
        <v/>
      </c>
      <c r="H310" s="141" t="str">
        <f t="shared" si="146"/>
        <v/>
      </c>
      <c r="I310" s="121"/>
    </row>
    <row r="311" spans="1:9" x14ac:dyDescent="0.25">
      <c r="A311" s="137" t="s">
        <v>44</v>
      </c>
      <c r="B311" s="138" t="s">
        <v>162</v>
      </c>
      <c r="C311" s="139" t="s">
        <v>162</v>
      </c>
      <c r="D311" s="143" t="s">
        <v>170</v>
      </c>
      <c r="E311" s="147">
        <v>12</v>
      </c>
      <c r="F311" s="141" t="str">
        <f t="shared" si="144"/>
        <v/>
      </c>
      <c r="G311" s="141" t="str">
        <f t="shared" si="145"/>
        <v/>
      </c>
      <c r="H311" s="141" t="str">
        <f t="shared" si="146"/>
        <v/>
      </c>
      <c r="I311" s="121"/>
    </row>
    <row r="312" spans="1:9" ht="30" x14ac:dyDescent="0.25">
      <c r="A312" s="137" t="s">
        <v>45</v>
      </c>
      <c r="B312" s="138" t="s">
        <v>162</v>
      </c>
      <c r="C312" s="139" t="s">
        <v>162</v>
      </c>
      <c r="D312" s="143" t="s">
        <v>171</v>
      </c>
      <c r="E312" s="140">
        <v>11</v>
      </c>
      <c r="F312" s="141" t="str">
        <f t="shared" si="144"/>
        <v/>
      </c>
      <c r="G312" s="141" t="str">
        <f t="shared" si="145"/>
        <v/>
      </c>
      <c r="H312" s="141" t="str">
        <f t="shared" si="146"/>
        <v/>
      </c>
      <c r="I312" s="121"/>
    </row>
    <row r="313" spans="1:9" x14ac:dyDescent="0.25">
      <c r="A313" s="137" t="s">
        <v>16</v>
      </c>
      <c r="B313" s="138" t="s">
        <v>160</v>
      </c>
      <c r="C313" s="139" t="s">
        <v>163</v>
      </c>
      <c r="D313" s="139" t="s">
        <v>163</v>
      </c>
      <c r="E313" s="148"/>
      <c r="F313" s="141" t="str">
        <f t="shared" si="144"/>
        <v/>
      </c>
      <c r="G313" s="141" t="str">
        <f t="shared" si="145"/>
        <v/>
      </c>
      <c r="H313" s="141" t="str">
        <f t="shared" si="146"/>
        <v/>
      </c>
      <c r="I313" s="149">
        <f t="shared" ref="I313" si="148">SUM(I314:I317)</f>
        <v>0</v>
      </c>
    </row>
    <row r="314" spans="1:9" x14ac:dyDescent="0.25">
      <c r="A314" s="137" t="s">
        <v>17</v>
      </c>
      <c r="B314" s="138" t="s">
        <v>160</v>
      </c>
      <c r="C314" s="139" t="s">
        <v>163</v>
      </c>
      <c r="D314" s="139" t="s">
        <v>172</v>
      </c>
      <c r="E314" s="148"/>
      <c r="F314" s="141" t="str">
        <f t="shared" si="144"/>
        <v/>
      </c>
      <c r="G314" s="141" t="str">
        <f t="shared" si="145"/>
        <v/>
      </c>
      <c r="H314" s="141" t="str">
        <f t="shared" si="146"/>
        <v/>
      </c>
      <c r="I314" s="123"/>
    </row>
    <row r="315" spans="1:9" x14ac:dyDescent="0.25">
      <c r="A315" s="137" t="s">
        <v>46</v>
      </c>
      <c r="B315" s="138" t="s">
        <v>160</v>
      </c>
      <c r="C315" s="139" t="s">
        <v>163</v>
      </c>
      <c r="D315" s="139" t="s">
        <v>173</v>
      </c>
      <c r="E315" s="148"/>
      <c r="F315" s="141" t="str">
        <f t="shared" si="144"/>
        <v/>
      </c>
      <c r="G315" s="141" t="str">
        <f t="shared" si="145"/>
        <v/>
      </c>
      <c r="H315" s="141" t="str">
        <f t="shared" si="146"/>
        <v/>
      </c>
      <c r="I315" s="123"/>
    </row>
    <row r="316" spans="1:9" ht="30" x14ac:dyDescent="0.25">
      <c r="A316" s="137" t="s">
        <v>18</v>
      </c>
      <c r="B316" s="138" t="s">
        <v>160</v>
      </c>
      <c r="C316" s="139" t="s">
        <v>163</v>
      </c>
      <c r="D316" s="139" t="s">
        <v>174</v>
      </c>
      <c r="E316" s="148"/>
      <c r="F316" s="141" t="str">
        <f t="shared" si="144"/>
        <v/>
      </c>
      <c r="G316" s="141" t="str">
        <f t="shared" si="145"/>
        <v/>
      </c>
      <c r="H316" s="141" t="str">
        <f t="shared" si="146"/>
        <v/>
      </c>
      <c r="I316" s="123"/>
    </row>
    <row r="317" spans="1:9" x14ac:dyDescent="0.25">
      <c r="A317" s="137" t="s">
        <v>19</v>
      </c>
      <c r="B317" s="138" t="s">
        <v>160</v>
      </c>
      <c r="C317" s="139" t="s">
        <v>163</v>
      </c>
      <c r="D317" s="139" t="s">
        <v>175</v>
      </c>
      <c r="E317" s="148"/>
      <c r="F317" s="141" t="str">
        <f t="shared" si="144"/>
        <v/>
      </c>
      <c r="G317" s="141" t="str">
        <f t="shared" si="145"/>
        <v/>
      </c>
      <c r="H317" s="141" t="str">
        <f t="shared" si="146"/>
        <v/>
      </c>
      <c r="I317" s="123"/>
    </row>
    <row r="318" spans="1:9" ht="30" x14ac:dyDescent="0.25">
      <c r="A318" s="137" t="s">
        <v>47</v>
      </c>
      <c r="B318" s="138" t="s">
        <v>160</v>
      </c>
      <c r="C318" s="139" t="s">
        <v>164</v>
      </c>
      <c r="D318" s="139" t="s">
        <v>164</v>
      </c>
      <c r="E318" s="148"/>
      <c r="F318" s="141" t="str">
        <f t="shared" si="144"/>
        <v/>
      </c>
      <c r="G318" s="141" t="str">
        <f t="shared" si="145"/>
        <v/>
      </c>
      <c r="H318" s="141" t="str">
        <f t="shared" si="146"/>
        <v/>
      </c>
      <c r="I318" s="149">
        <f t="shared" ref="I318" si="149">SUM(I319:I321)</f>
        <v>0</v>
      </c>
    </row>
    <row r="319" spans="1:9" ht="30" x14ac:dyDescent="0.25">
      <c r="A319" s="137" t="s">
        <v>48</v>
      </c>
      <c r="B319" s="138" t="s">
        <v>160</v>
      </c>
      <c r="C319" s="139" t="s">
        <v>164</v>
      </c>
      <c r="D319" s="143" t="s">
        <v>176</v>
      </c>
      <c r="E319" s="148"/>
      <c r="F319" s="141" t="str">
        <f t="shared" si="144"/>
        <v/>
      </c>
      <c r="G319" s="141" t="str">
        <f t="shared" si="145"/>
        <v/>
      </c>
      <c r="H319" s="141" t="str">
        <f t="shared" si="146"/>
        <v/>
      </c>
      <c r="I319" s="123"/>
    </row>
    <row r="320" spans="1:9" ht="30" x14ac:dyDescent="0.25">
      <c r="A320" s="137" t="s">
        <v>49</v>
      </c>
      <c r="B320" s="138" t="s">
        <v>160</v>
      </c>
      <c r="C320" s="139" t="s">
        <v>164</v>
      </c>
      <c r="D320" s="139" t="s">
        <v>177</v>
      </c>
      <c r="E320" s="148"/>
      <c r="F320" s="141" t="str">
        <f t="shared" si="144"/>
        <v/>
      </c>
      <c r="G320" s="141" t="str">
        <f t="shared" si="145"/>
        <v/>
      </c>
      <c r="H320" s="141" t="str">
        <f t="shared" si="146"/>
        <v/>
      </c>
      <c r="I320" s="123"/>
    </row>
    <row r="321" spans="1:9" ht="30.75" thickBot="1" x14ac:dyDescent="0.3">
      <c r="A321" s="151" t="s">
        <v>50</v>
      </c>
      <c r="B321" s="138" t="s">
        <v>160</v>
      </c>
      <c r="C321" s="152" t="s">
        <v>164</v>
      </c>
      <c r="D321" s="152" t="s">
        <v>178</v>
      </c>
      <c r="E321" s="153"/>
      <c r="F321" s="154" t="str">
        <f t="shared" si="144"/>
        <v/>
      </c>
      <c r="G321" s="154" t="str">
        <f t="shared" si="145"/>
        <v/>
      </c>
      <c r="H321" s="154" t="str">
        <f t="shared" si="146"/>
        <v/>
      </c>
      <c r="I321" s="124"/>
    </row>
    <row r="322" spans="1:9" x14ac:dyDescent="0.25">
      <c r="A322" s="130" t="s">
        <v>13</v>
      </c>
      <c r="B322" s="131" t="s">
        <v>161</v>
      </c>
      <c r="C322" s="132" t="s">
        <v>161</v>
      </c>
      <c r="D322" s="133" t="s">
        <v>165</v>
      </c>
      <c r="E322" s="134">
        <v>6</v>
      </c>
      <c r="F322" s="5"/>
      <c r="G322" s="119"/>
      <c r="H322" s="119"/>
      <c r="I322" s="120"/>
    </row>
    <row r="323" spans="1:9" ht="30" x14ac:dyDescent="0.25">
      <c r="A323" s="137" t="s">
        <v>15</v>
      </c>
      <c r="B323" s="138" t="s">
        <v>162</v>
      </c>
      <c r="C323" s="139" t="s">
        <v>162</v>
      </c>
      <c r="D323" s="139" t="s">
        <v>166</v>
      </c>
      <c r="E323" s="140">
        <v>12</v>
      </c>
      <c r="F323" s="141" t="str">
        <f>IF(F322="","",F322)</f>
        <v/>
      </c>
      <c r="G323" s="141" t="str">
        <f t="shared" ref="G323" si="150">IF(G322="","",G322)</f>
        <v/>
      </c>
      <c r="H323" s="141" t="str">
        <f t="shared" ref="H323" si="151">IF(H322="","",H322)</f>
        <v/>
      </c>
      <c r="I323" s="121"/>
    </row>
    <row r="324" spans="1:9" ht="30" x14ac:dyDescent="0.25">
      <c r="A324" s="137" t="s">
        <v>41</v>
      </c>
      <c r="B324" s="138" t="s">
        <v>162</v>
      </c>
      <c r="C324" s="139" t="s">
        <v>162</v>
      </c>
      <c r="D324" s="143" t="s">
        <v>167</v>
      </c>
      <c r="E324" s="144">
        <v>12</v>
      </c>
      <c r="F324" s="141" t="str">
        <f t="shared" ref="F324:F337" si="152">F323</f>
        <v/>
      </c>
      <c r="G324" s="141" t="str">
        <f t="shared" ref="G324:G337" si="153">G323</f>
        <v/>
      </c>
      <c r="H324" s="141" t="str">
        <f t="shared" ref="H324:H337" si="154">H323</f>
        <v/>
      </c>
      <c r="I324" s="122"/>
    </row>
    <row r="325" spans="1:9" ht="30" x14ac:dyDescent="0.25">
      <c r="A325" s="137" t="s">
        <v>42</v>
      </c>
      <c r="B325" s="138" t="s">
        <v>162</v>
      </c>
      <c r="C325" s="139" t="s">
        <v>162</v>
      </c>
      <c r="D325" s="143" t="s">
        <v>168</v>
      </c>
      <c r="E325" s="145"/>
      <c r="F325" s="141" t="str">
        <f t="shared" si="152"/>
        <v/>
      </c>
      <c r="G325" s="141" t="str">
        <f t="shared" si="153"/>
        <v/>
      </c>
      <c r="H325" s="141" t="str">
        <f t="shared" si="154"/>
        <v/>
      </c>
      <c r="I325" s="146">
        <f t="shared" ref="I325" si="155">I323-I324</f>
        <v>0</v>
      </c>
    </row>
    <row r="326" spans="1:9" x14ac:dyDescent="0.25">
      <c r="A326" s="137" t="s">
        <v>43</v>
      </c>
      <c r="B326" s="138" t="s">
        <v>162</v>
      </c>
      <c r="C326" s="139" t="s">
        <v>162</v>
      </c>
      <c r="D326" s="143" t="s">
        <v>169</v>
      </c>
      <c r="E326" s="147">
        <v>12</v>
      </c>
      <c r="F326" s="141" t="str">
        <f t="shared" si="152"/>
        <v/>
      </c>
      <c r="G326" s="141" t="str">
        <f t="shared" si="153"/>
        <v/>
      </c>
      <c r="H326" s="141" t="str">
        <f t="shared" si="154"/>
        <v/>
      </c>
      <c r="I326" s="121"/>
    </row>
    <row r="327" spans="1:9" x14ac:dyDescent="0.25">
      <c r="A327" s="137" t="s">
        <v>44</v>
      </c>
      <c r="B327" s="138" t="s">
        <v>162</v>
      </c>
      <c r="C327" s="139" t="s">
        <v>162</v>
      </c>
      <c r="D327" s="143" t="s">
        <v>170</v>
      </c>
      <c r="E327" s="147">
        <v>12</v>
      </c>
      <c r="F327" s="141" t="str">
        <f t="shared" si="152"/>
        <v/>
      </c>
      <c r="G327" s="141" t="str">
        <f t="shared" si="153"/>
        <v/>
      </c>
      <c r="H327" s="141" t="str">
        <f t="shared" si="154"/>
        <v/>
      </c>
      <c r="I327" s="121"/>
    </row>
    <row r="328" spans="1:9" ht="30" x14ac:dyDescent="0.25">
      <c r="A328" s="137" t="s">
        <v>45</v>
      </c>
      <c r="B328" s="138" t="s">
        <v>162</v>
      </c>
      <c r="C328" s="139" t="s">
        <v>162</v>
      </c>
      <c r="D328" s="143" t="s">
        <v>171</v>
      </c>
      <c r="E328" s="140">
        <v>11</v>
      </c>
      <c r="F328" s="141" t="str">
        <f t="shared" si="152"/>
        <v/>
      </c>
      <c r="G328" s="141" t="str">
        <f t="shared" si="153"/>
        <v/>
      </c>
      <c r="H328" s="141" t="str">
        <f t="shared" si="154"/>
        <v/>
      </c>
      <c r="I328" s="121"/>
    </row>
    <row r="329" spans="1:9" x14ac:dyDescent="0.25">
      <c r="A329" s="137" t="s">
        <v>16</v>
      </c>
      <c r="B329" s="138" t="s">
        <v>160</v>
      </c>
      <c r="C329" s="139" t="s">
        <v>163</v>
      </c>
      <c r="D329" s="139" t="s">
        <v>163</v>
      </c>
      <c r="E329" s="148"/>
      <c r="F329" s="141" t="str">
        <f t="shared" si="152"/>
        <v/>
      </c>
      <c r="G329" s="141" t="str">
        <f t="shared" si="153"/>
        <v/>
      </c>
      <c r="H329" s="141" t="str">
        <f t="shared" si="154"/>
        <v/>
      </c>
      <c r="I329" s="149">
        <f t="shared" ref="I329" si="156">SUM(I330:I333)</f>
        <v>0</v>
      </c>
    </row>
    <row r="330" spans="1:9" x14ac:dyDescent="0.25">
      <c r="A330" s="137" t="s">
        <v>17</v>
      </c>
      <c r="B330" s="138" t="s">
        <v>160</v>
      </c>
      <c r="C330" s="139" t="s">
        <v>163</v>
      </c>
      <c r="D330" s="139" t="s">
        <v>172</v>
      </c>
      <c r="E330" s="148"/>
      <c r="F330" s="141" t="str">
        <f t="shared" si="152"/>
        <v/>
      </c>
      <c r="G330" s="141" t="str">
        <f t="shared" si="153"/>
        <v/>
      </c>
      <c r="H330" s="141" t="str">
        <f t="shared" si="154"/>
        <v/>
      </c>
      <c r="I330" s="123"/>
    </row>
    <row r="331" spans="1:9" x14ac:dyDescent="0.25">
      <c r="A331" s="137" t="s">
        <v>46</v>
      </c>
      <c r="B331" s="138" t="s">
        <v>160</v>
      </c>
      <c r="C331" s="139" t="s">
        <v>163</v>
      </c>
      <c r="D331" s="139" t="s">
        <v>173</v>
      </c>
      <c r="E331" s="148"/>
      <c r="F331" s="141" t="str">
        <f t="shared" si="152"/>
        <v/>
      </c>
      <c r="G331" s="141" t="str">
        <f t="shared" si="153"/>
        <v/>
      </c>
      <c r="H331" s="141" t="str">
        <f t="shared" si="154"/>
        <v/>
      </c>
      <c r="I331" s="123"/>
    </row>
    <row r="332" spans="1:9" ht="30" x14ac:dyDescent="0.25">
      <c r="A332" s="137" t="s">
        <v>18</v>
      </c>
      <c r="B332" s="138" t="s">
        <v>160</v>
      </c>
      <c r="C332" s="139" t="s">
        <v>163</v>
      </c>
      <c r="D332" s="139" t="s">
        <v>174</v>
      </c>
      <c r="E332" s="148"/>
      <c r="F332" s="141" t="str">
        <f t="shared" si="152"/>
        <v/>
      </c>
      <c r="G332" s="141" t="str">
        <f t="shared" si="153"/>
        <v/>
      </c>
      <c r="H332" s="141" t="str">
        <f t="shared" si="154"/>
        <v/>
      </c>
      <c r="I332" s="123"/>
    </row>
    <row r="333" spans="1:9" x14ac:dyDescent="0.25">
      <c r="A333" s="137" t="s">
        <v>19</v>
      </c>
      <c r="B333" s="138" t="s">
        <v>160</v>
      </c>
      <c r="C333" s="139" t="s">
        <v>163</v>
      </c>
      <c r="D333" s="139" t="s">
        <v>175</v>
      </c>
      <c r="E333" s="148"/>
      <c r="F333" s="141" t="str">
        <f t="shared" si="152"/>
        <v/>
      </c>
      <c r="G333" s="141" t="str">
        <f t="shared" si="153"/>
        <v/>
      </c>
      <c r="H333" s="141" t="str">
        <f t="shared" si="154"/>
        <v/>
      </c>
      <c r="I333" s="123"/>
    </row>
    <row r="334" spans="1:9" ht="30" x14ac:dyDescent="0.25">
      <c r="A334" s="137" t="s">
        <v>47</v>
      </c>
      <c r="B334" s="138" t="s">
        <v>160</v>
      </c>
      <c r="C334" s="139" t="s">
        <v>164</v>
      </c>
      <c r="D334" s="139" t="s">
        <v>164</v>
      </c>
      <c r="E334" s="148"/>
      <c r="F334" s="141" t="str">
        <f t="shared" si="152"/>
        <v/>
      </c>
      <c r="G334" s="141" t="str">
        <f t="shared" si="153"/>
        <v/>
      </c>
      <c r="H334" s="141" t="str">
        <f t="shared" si="154"/>
        <v/>
      </c>
      <c r="I334" s="149">
        <f t="shared" ref="I334" si="157">SUM(I335:I337)</f>
        <v>0</v>
      </c>
    </row>
    <row r="335" spans="1:9" ht="30" x14ac:dyDescent="0.25">
      <c r="A335" s="137" t="s">
        <v>48</v>
      </c>
      <c r="B335" s="138" t="s">
        <v>160</v>
      </c>
      <c r="C335" s="139" t="s">
        <v>164</v>
      </c>
      <c r="D335" s="143" t="s">
        <v>176</v>
      </c>
      <c r="E335" s="148"/>
      <c r="F335" s="141" t="str">
        <f t="shared" si="152"/>
        <v/>
      </c>
      <c r="G335" s="141" t="str">
        <f t="shared" si="153"/>
        <v/>
      </c>
      <c r="H335" s="141" t="str">
        <f t="shared" si="154"/>
        <v/>
      </c>
      <c r="I335" s="123"/>
    </row>
    <row r="336" spans="1:9" ht="30" x14ac:dyDescent="0.25">
      <c r="A336" s="137" t="s">
        <v>49</v>
      </c>
      <c r="B336" s="138" t="s">
        <v>160</v>
      </c>
      <c r="C336" s="139" t="s">
        <v>164</v>
      </c>
      <c r="D336" s="139" t="s">
        <v>177</v>
      </c>
      <c r="E336" s="148"/>
      <c r="F336" s="141" t="str">
        <f t="shared" si="152"/>
        <v/>
      </c>
      <c r="G336" s="141" t="str">
        <f t="shared" si="153"/>
        <v/>
      </c>
      <c r="H336" s="141" t="str">
        <f t="shared" si="154"/>
        <v/>
      </c>
      <c r="I336" s="123"/>
    </row>
    <row r="337" spans="1:9" ht="30.75" thickBot="1" x14ac:dyDescent="0.3">
      <c r="A337" s="151" t="s">
        <v>50</v>
      </c>
      <c r="B337" s="138" t="s">
        <v>160</v>
      </c>
      <c r="C337" s="152" t="s">
        <v>164</v>
      </c>
      <c r="D337" s="152" t="s">
        <v>178</v>
      </c>
      <c r="E337" s="153"/>
      <c r="F337" s="154" t="str">
        <f t="shared" si="152"/>
        <v/>
      </c>
      <c r="G337" s="154" t="str">
        <f t="shared" si="153"/>
        <v/>
      </c>
      <c r="H337" s="154" t="str">
        <f t="shared" si="154"/>
        <v/>
      </c>
      <c r="I337" s="124"/>
    </row>
    <row r="338" spans="1:9" x14ac:dyDescent="0.25">
      <c r="A338" s="130" t="s">
        <v>13</v>
      </c>
      <c r="B338" s="131" t="s">
        <v>161</v>
      </c>
      <c r="C338" s="132" t="s">
        <v>161</v>
      </c>
      <c r="D338" s="133" t="s">
        <v>165</v>
      </c>
      <c r="E338" s="134">
        <v>6</v>
      </c>
      <c r="F338" s="5"/>
      <c r="G338" s="119"/>
      <c r="H338" s="119"/>
      <c r="I338" s="120"/>
    </row>
    <row r="339" spans="1:9" ht="30" x14ac:dyDescent="0.25">
      <c r="A339" s="137" t="s">
        <v>15</v>
      </c>
      <c r="B339" s="138" t="s">
        <v>162</v>
      </c>
      <c r="C339" s="139" t="s">
        <v>162</v>
      </c>
      <c r="D339" s="139" t="s">
        <v>166</v>
      </c>
      <c r="E339" s="140">
        <v>12</v>
      </c>
      <c r="F339" s="141" t="str">
        <f>IF(F338="","",F338)</f>
        <v/>
      </c>
      <c r="G339" s="141" t="str">
        <f t="shared" ref="G339" si="158">IF(G338="","",G338)</f>
        <v/>
      </c>
      <c r="H339" s="141" t="str">
        <f t="shared" ref="H339" si="159">IF(H338="","",H338)</f>
        <v/>
      </c>
      <c r="I339" s="121"/>
    </row>
    <row r="340" spans="1:9" ht="30" x14ac:dyDescent="0.25">
      <c r="A340" s="137" t="s">
        <v>41</v>
      </c>
      <c r="B340" s="138" t="s">
        <v>162</v>
      </c>
      <c r="C340" s="139" t="s">
        <v>162</v>
      </c>
      <c r="D340" s="143" t="s">
        <v>167</v>
      </c>
      <c r="E340" s="144">
        <v>12</v>
      </c>
      <c r="F340" s="141" t="str">
        <f t="shared" ref="F340:F353" si="160">F339</f>
        <v/>
      </c>
      <c r="G340" s="141" t="str">
        <f t="shared" ref="G340:G353" si="161">G339</f>
        <v/>
      </c>
      <c r="H340" s="141" t="str">
        <f t="shared" ref="H340:H353" si="162">H339</f>
        <v/>
      </c>
      <c r="I340" s="122"/>
    </row>
    <row r="341" spans="1:9" ht="30" x14ac:dyDescent="0.25">
      <c r="A341" s="137" t="s">
        <v>42</v>
      </c>
      <c r="B341" s="138" t="s">
        <v>162</v>
      </c>
      <c r="C341" s="139" t="s">
        <v>162</v>
      </c>
      <c r="D341" s="143" t="s">
        <v>168</v>
      </c>
      <c r="E341" s="145"/>
      <c r="F341" s="141" t="str">
        <f t="shared" si="160"/>
        <v/>
      </c>
      <c r="G341" s="141" t="str">
        <f t="shared" si="161"/>
        <v/>
      </c>
      <c r="H341" s="141" t="str">
        <f t="shared" si="162"/>
        <v/>
      </c>
      <c r="I341" s="146">
        <f t="shared" ref="I341" si="163">I339-I340</f>
        <v>0</v>
      </c>
    </row>
    <row r="342" spans="1:9" x14ac:dyDescent="0.25">
      <c r="A342" s="137" t="s">
        <v>43</v>
      </c>
      <c r="B342" s="138" t="s">
        <v>162</v>
      </c>
      <c r="C342" s="139" t="s">
        <v>162</v>
      </c>
      <c r="D342" s="143" t="s">
        <v>169</v>
      </c>
      <c r="E342" s="147">
        <v>12</v>
      </c>
      <c r="F342" s="141" t="str">
        <f t="shared" si="160"/>
        <v/>
      </c>
      <c r="G342" s="141" t="str">
        <f t="shared" si="161"/>
        <v/>
      </c>
      <c r="H342" s="141" t="str">
        <f t="shared" si="162"/>
        <v/>
      </c>
      <c r="I342" s="121"/>
    </row>
    <row r="343" spans="1:9" x14ac:dyDescent="0.25">
      <c r="A343" s="137" t="s">
        <v>44</v>
      </c>
      <c r="B343" s="138" t="s">
        <v>162</v>
      </c>
      <c r="C343" s="139" t="s">
        <v>162</v>
      </c>
      <c r="D343" s="143" t="s">
        <v>170</v>
      </c>
      <c r="E343" s="147">
        <v>12</v>
      </c>
      <c r="F343" s="141" t="str">
        <f t="shared" si="160"/>
        <v/>
      </c>
      <c r="G343" s="141" t="str">
        <f t="shared" si="161"/>
        <v/>
      </c>
      <c r="H343" s="141" t="str">
        <f t="shared" si="162"/>
        <v/>
      </c>
      <c r="I343" s="121"/>
    </row>
    <row r="344" spans="1:9" ht="30" x14ac:dyDescent="0.25">
      <c r="A344" s="137" t="s">
        <v>45</v>
      </c>
      <c r="B344" s="138" t="s">
        <v>162</v>
      </c>
      <c r="C344" s="139" t="s">
        <v>162</v>
      </c>
      <c r="D344" s="143" t="s">
        <v>171</v>
      </c>
      <c r="E344" s="140">
        <v>11</v>
      </c>
      <c r="F344" s="141" t="str">
        <f t="shared" si="160"/>
        <v/>
      </c>
      <c r="G344" s="141" t="str">
        <f t="shared" si="161"/>
        <v/>
      </c>
      <c r="H344" s="141" t="str">
        <f t="shared" si="162"/>
        <v/>
      </c>
      <c r="I344" s="121"/>
    </row>
    <row r="345" spans="1:9" x14ac:dyDescent="0.25">
      <c r="A345" s="137" t="s">
        <v>16</v>
      </c>
      <c r="B345" s="138" t="s">
        <v>160</v>
      </c>
      <c r="C345" s="139" t="s">
        <v>163</v>
      </c>
      <c r="D345" s="139" t="s">
        <v>163</v>
      </c>
      <c r="E345" s="148"/>
      <c r="F345" s="141" t="str">
        <f t="shared" si="160"/>
        <v/>
      </c>
      <c r="G345" s="141" t="str">
        <f t="shared" si="161"/>
        <v/>
      </c>
      <c r="H345" s="141" t="str">
        <f t="shared" si="162"/>
        <v/>
      </c>
      <c r="I345" s="149">
        <f t="shared" ref="I345" si="164">SUM(I346:I349)</f>
        <v>0</v>
      </c>
    </row>
    <row r="346" spans="1:9" x14ac:dyDescent="0.25">
      <c r="A346" s="137" t="s">
        <v>17</v>
      </c>
      <c r="B346" s="138" t="s">
        <v>160</v>
      </c>
      <c r="C346" s="139" t="s">
        <v>163</v>
      </c>
      <c r="D346" s="139" t="s">
        <v>172</v>
      </c>
      <c r="E346" s="148"/>
      <c r="F346" s="141" t="str">
        <f t="shared" si="160"/>
        <v/>
      </c>
      <c r="G346" s="141" t="str">
        <f t="shared" si="161"/>
        <v/>
      </c>
      <c r="H346" s="141" t="str">
        <f t="shared" si="162"/>
        <v/>
      </c>
      <c r="I346" s="123"/>
    </row>
    <row r="347" spans="1:9" x14ac:dyDescent="0.25">
      <c r="A347" s="137" t="s">
        <v>46</v>
      </c>
      <c r="B347" s="138" t="s">
        <v>160</v>
      </c>
      <c r="C347" s="139" t="s">
        <v>163</v>
      </c>
      <c r="D347" s="139" t="s">
        <v>173</v>
      </c>
      <c r="E347" s="148"/>
      <c r="F347" s="141" t="str">
        <f t="shared" si="160"/>
        <v/>
      </c>
      <c r="G347" s="141" t="str">
        <f t="shared" si="161"/>
        <v/>
      </c>
      <c r="H347" s="141" t="str">
        <f t="shared" si="162"/>
        <v/>
      </c>
      <c r="I347" s="123"/>
    </row>
    <row r="348" spans="1:9" ht="30" x14ac:dyDescent="0.25">
      <c r="A348" s="137" t="s">
        <v>18</v>
      </c>
      <c r="B348" s="138" t="s">
        <v>160</v>
      </c>
      <c r="C348" s="139" t="s">
        <v>163</v>
      </c>
      <c r="D348" s="139" t="s">
        <v>174</v>
      </c>
      <c r="E348" s="148"/>
      <c r="F348" s="141" t="str">
        <f t="shared" si="160"/>
        <v/>
      </c>
      <c r="G348" s="141" t="str">
        <f t="shared" si="161"/>
        <v/>
      </c>
      <c r="H348" s="141" t="str">
        <f t="shared" si="162"/>
        <v/>
      </c>
      <c r="I348" s="123"/>
    </row>
    <row r="349" spans="1:9" x14ac:dyDescent="0.25">
      <c r="A349" s="137" t="s">
        <v>19</v>
      </c>
      <c r="B349" s="138" t="s">
        <v>160</v>
      </c>
      <c r="C349" s="139" t="s">
        <v>163</v>
      </c>
      <c r="D349" s="139" t="s">
        <v>175</v>
      </c>
      <c r="E349" s="148"/>
      <c r="F349" s="141" t="str">
        <f t="shared" si="160"/>
        <v/>
      </c>
      <c r="G349" s="141" t="str">
        <f t="shared" si="161"/>
        <v/>
      </c>
      <c r="H349" s="141" t="str">
        <f t="shared" si="162"/>
        <v/>
      </c>
      <c r="I349" s="123"/>
    </row>
    <row r="350" spans="1:9" ht="30" x14ac:dyDescent="0.25">
      <c r="A350" s="137" t="s">
        <v>47</v>
      </c>
      <c r="B350" s="138" t="s">
        <v>160</v>
      </c>
      <c r="C350" s="139" t="s">
        <v>164</v>
      </c>
      <c r="D350" s="139" t="s">
        <v>164</v>
      </c>
      <c r="E350" s="148"/>
      <c r="F350" s="141" t="str">
        <f t="shared" si="160"/>
        <v/>
      </c>
      <c r="G350" s="141" t="str">
        <f t="shared" si="161"/>
        <v/>
      </c>
      <c r="H350" s="141" t="str">
        <f t="shared" si="162"/>
        <v/>
      </c>
      <c r="I350" s="149">
        <f t="shared" ref="I350" si="165">SUM(I351:I353)</f>
        <v>0</v>
      </c>
    </row>
    <row r="351" spans="1:9" ht="30" x14ac:dyDescent="0.25">
      <c r="A351" s="137" t="s">
        <v>48</v>
      </c>
      <c r="B351" s="138" t="s">
        <v>160</v>
      </c>
      <c r="C351" s="139" t="s">
        <v>164</v>
      </c>
      <c r="D351" s="143" t="s">
        <v>176</v>
      </c>
      <c r="E351" s="148"/>
      <c r="F351" s="141" t="str">
        <f t="shared" si="160"/>
        <v/>
      </c>
      <c r="G351" s="141" t="str">
        <f t="shared" si="161"/>
        <v/>
      </c>
      <c r="H351" s="141" t="str">
        <f t="shared" si="162"/>
        <v/>
      </c>
      <c r="I351" s="123"/>
    </row>
    <row r="352" spans="1:9" ht="30" x14ac:dyDescent="0.25">
      <c r="A352" s="137" t="s">
        <v>49</v>
      </c>
      <c r="B352" s="138" t="s">
        <v>160</v>
      </c>
      <c r="C352" s="139" t="s">
        <v>164</v>
      </c>
      <c r="D352" s="139" t="s">
        <v>177</v>
      </c>
      <c r="E352" s="148"/>
      <c r="F352" s="141" t="str">
        <f t="shared" si="160"/>
        <v/>
      </c>
      <c r="G352" s="141" t="str">
        <f t="shared" si="161"/>
        <v/>
      </c>
      <c r="H352" s="141" t="str">
        <f t="shared" si="162"/>
        <v/>
      </c>
      <c r="I352" s="123"/>
    </row>
    <row r="353" spans="1:9" ht="30.75" thickBot="1" x14ac:dyDescent="0.3">
      <c r="A353" s="151" t="s">
        <v>50</v>
      </c>
      <c r="B353" s="138" t="s">
        <v>160</v>
      </c>
      <c r="C353" s="152" t="s">
        <v>164</v>
      </c>
      <c r="D353" s="152" t="s">
        <v>178</v>
      </c>
      <c r="E353" s="153"/>
      <c r="F353" s="154" t="str">
        <f t="shared" si="160"/>
        <v/>
      </c>
      <c r="G353" s="154" t="str">
        <f t="shared" si="161"/>
        <v/>
      </c>
      <c r="H353" s="154" t="str">
        <f t="shared" si="162"/>
        <v/>
      </c>
      <c r="I353" s="124"/>
    </row>
    <row r="354" spans="1:9" x14ac:dyDescent="0.25">
      <c r="A354" s="130" t="s">
        <v>13</v>
      </c>
      <c r="B354" s="131" t="s">
        <v>161</v>
      </c>
      <c r="C354" s="132" t="s">
        <v>161</v>
      </c>
      <c r="D354" s="133" t="s">
        <v>165</v>
      </c>
      <c r="E354" s="134">
        <v>6</v>
      </c>
      <c r="F354" s="5"/>
      <c r="G354" s="119"/>
      <c r="H354" s="119"/>
      <c r="I354" s="120"/>
    </row>
    <row r="355" spans="1:9" ht="30" x14ac:dyDescent="0.25">
      <c r="A355" s="137" t="s">
        <v>15</v>
      </c>
      <c r="B355" s="138" t="s">
        <v>162</v>
      </c>
      <c r="C355" s="139" t="s">
        <v>162</v>
      </c>
      <c r="D355" s="139" t="s">
        <v>166</v>
      </c>
      <c r="E355" s="140">
        <v>12</v>
      </c>
      <c r="F355" s="141" t="str">
        <f>IF(F354="","",F354)</f>
        <v/>
      </c>
      <c r="G355" s="141" t="str">
        <f t="shared" ref="G355" si="166">IF(G354="","",G354)</f>
        <v/>
      </c>
      <c r="H355" s="141" t="str">
        <f t="shared" ref="H355" si="167">IF(H354="","",H354)</f>
        <v/>
      </c>
      <c r="I355" s="121"/>
    </row>
    <row r="356" spans="1:9" ht="30" x14ac:dyDescent="0.25">
      <c r="A356" s="137" t="s">
        <v>41</v>
      </c>
      <c r="B356" s="138" t="s">
        <v>162</v>
      </c>
      <c r="C356" s="139" t="s">
        <v>162</v>
      </c>
      <c r="D356" s="143" t="s">
        <v>167</v>
      </c>
      <c r="E356" s="144">
        <v>12</v>
      </c>
      <c r="F356" s="141" t="str">
        <f t="shared" ref="F356:F369" si="168">F355</f>
        <v/>
      </c>
      <c r="G356" s="141" t="str">
        <f t="shared" ref="G356:G369" si="169">G355</f>
        <v/>
      </c>
      <c r="H356" s="141" t="str">
        <f t="shared" ref="H356:H369" si="170">H355</f>
        <v/>
      </c>
      <c r="I356" s="122"/>
    </row>
    <row r="357" spans="1:9" ht="30" x14ac:dyDescent="0.25">
      <c r="A357" s="137" t="s">
        <v>42</v>
      </c>
      <c r="B357" s="138" t="s">
        <v>162</v>
      </c>
      <c r="C357" s="139" t="s">
        <v>162</v>
      </c>
      <c r="D357" s="143" t="s">
        <v>168</v>
      </c>
      <c r="E357" s="145"/>
      <c r="F357" s="141" t="str">
        <f t="shared" si="168"/>
        <v/>
      </c>
      <c r="G357" s="141" t="str">
        <f t="shared" si="169"/>
        <v/>
      </c>
      <c r="H357" s="141" t="str">
        <f t="shared" si="170"/>
        <v/>
      </c>
      <c r="I357" s="146">
        <f t="shared" ref="I357" si="171">I355-I356</f>
        <v>0</v>
      </c>
    </row>
    <row r="358" spans="1:9" x14ac:dyDescent="0.25">
      <c r="A358" s="137" t="s">
        <v>43</v>
      </c>
      <c r="B358" s="138" t="s">
        <v>162</v>
      </c>
      <c r="C358" s="139" t="s">
        <v>162</v>
      </c>
      <c r="D358" s="143" t="s">
        <v>169</v>
      </c>
      <c r="E358" s="147">
        <v>12</v>
      </c>
      <c r="F358" s="141" t="str">
        <f t="shared" si="168"/>
        <v/>
      </c>
      <c r="G358" s="141" t="str">
        <f t="shared" si="169"/>
        <v/>
      </c>
      <c r="H358" s="141" t="str">
        <f t="shared" si="170"/>
        <v/>
      </c>
      <c r="I358" s="121"/>
    </row>
    <row r="359" spans="1:9" x14ac:dyDescent="0.25">
      <c r="A359" s="137" t="s">
        <v>44</v>
      </c>
      <c r="B359" s="138" t="s">
        <v>162</v>
      </c>
      <c r="C359" s="139" t="s">
        <v>162</v>
      </c>
      <c r="D359" s="143" t="s">
        <v>170</v>
      </c>
      <c r="E359" s="147">
        <v>12</v>
      </c>
      <c r="F359" s="141" t="str">
        <f t="shared" si="168"/>
        <v/>
      </c>
      <c r="G359" s="141" t="str">
        <f t="shared" si="169"/>
        <v/>
      </c>
      <c r="H359" s="141" t="str">
        <f t="shared" si="170"/>
        <v/>
      </c>
      <c r="I359" s="121"/>
    </row>
    <row r="360" spans="1:9" ht="30" x14ac:dyDescent="0.25">
      <c r="A360" s="137" t="s">
        <v>45</v>
      </c>
      <c r="B360" s="138" t="s">
        <v>162</v>
      </c>
      <c r="C360" s="139" t="s">
        <v>162</v>
      </c>
      <c r="D360" s="143" t="s">
        <v>171</v>
      </c>
      <c r="E360" s="140">
        <v>11</v>
      </c>
      <c r="F360" s="141" t="str">
        <f t="shared" si="168"/>
        <v/>
      </c>
      <c r="G360" s="141" t="str">
        <f t="shared" si="169"/>
        <v/>
      </c>
      <c r="H360" s="141" t="str">
        <f t="shared" si="170"/>
        <v/>
      </c>
      <c r="I360" s="121"/>
    </row>
    <row r="361" spans="1:9" x14ac:dyDescent="0.25">
      <c r="A361" s="137" t="s">
        <v>16</v>
      </c>
      <c r="B361" s="138" t="s">
        <v>160</v>
      </c>
      <c r="C361" s="139" t="s">
        <v>163</v>
      </c>
      <c r="D361" s="139" t="s">
        <v>163</v>
      </c>
      <c r="E361" s="148"/>
      <c r="F361" s="141" t="str">
        <f t="shared" si="168"/>
        <v/>
      </c>
      <c r="G361" s="141" t="str">
        <f t="shared" si="169"/>
        <v/>
      </c>
      <c r="H361" s="141" t="str">
        <f t="shared" si="170"/>
        <v/>
      </c>
      <c r="I361" s="149">
        <f t="shared" ref="I361" si="172">SUM(I362:I365)</f>
        <v>0</v>
      </c>
    </row>
    <row r="362" spans="1:9" x14ac:dyDescent="0.25">
      <c r="A362" s="137" t="s">
        <v>17</v>
      </c>
      <c r="B362" s="138" t="s">
        <v>160</v>
      </c>
      <c r="C362" s="139" t="s">
        <v>163</v>
      </c>
      <c r="D362" s="139" t="s">
        <v>172</v>
      </c>
      <c r="E362" s="148"/>
      <c r="F362" s="141" t="str">
        <f t="shared" si="168"/>
        <v/>
      </c>
      <c r="G362" s="141" t="str">
        <f t="shared" si="169"/>
        <v/>
      </c>
      <c r="H362" s="141" t="str">
        <f t="shared" si="170"/>
        <v/>
      </c>
      <c r="I362" s="123"/>
    </row>
    <row r="363" spans="1:9" x14ac:dyDescent="0.25">
      <c r="A363" s="137" t="s">
        <v>46</v>
      </c>
      <c r="B363" s="138" t="s">
        <v>160</v>
      </c>
      <c r="C363" s="139" t="s">
        <v>163</v>
      </c>
      <c r="D363" s="139" t="s">
        <v>173</v>
      </c>
      <c r="E363" s="148"/>
      <c r="F363" s="141" t="str">
        <f t="shared" si="168"/>
        <v/>
      </c>
      <c r="G363" s="141" t="str">
        <f t="shared" si="169"/>
        <v/>
      </c>
      <c r="H363" s="141" t="str">
        <f t="shared" si="170"/>
        <v/>
      </c>
      <c r="I363" s="123"/>
    </row>
    <row r="364" spans="1:9" ht="30" x14ac:dyDescent="0.25">
      <c r="A364" s="137" t="s">
        <v>18</v>
      </c>
      <c r="B364" s="138" t="s">
        <v>160</v>
      </c>
      <c r="C364" s="139" t="s">
        <v>163</v>
      </c>
      <c r="D364" s="139" t="s">
        <v>174</v>
      </c>
      <c r="E364" s="148"/>
      <c r="F364" s="141" t="str">
        <f t="shared" si="168"/>
        <v/>
      </c>
      <c r="G364" s="141" t="str">
        <f t="shared" si="169"/>
        <v/>
      </c>
      <c r="H364" s="141" t="str">
        <f t="shared" si="170"/>
        <v/>
      </c>
      <c r="I364" s="123"/>
    </row>
    <row r="365" spans="1:9" x14ac:dyDescent="0.25">
      <c r="A365" s="137" t="s">
        <v>19</v>
      </c>
      <c r="B365" s="138" t="s">
        <v>160</v>
      </c>
      <c r="C365" s="139" t="s">
        <v>163</v>
      </c>
      <c r="D365" s="139" t="s">
        <v>175</v>
      </c>
      <c r="E365" s="148"/>
      <c r="F365" s="141" t="str">
        <f t="shared" si="168"/>
        <v/>
      </c>
      <c r="G365" s="141" t="str">
        <f t="shared" si="169"/>
        <v/>
      </c>
      <c r="H365" s="141" t="str">
        <f t="shared" si="170"/>
        <v/>
      </c>
      <c r="I365" s="123"/>
    </row>
    <row r="366" spans="1:9" ht="30" x14ac:dyDescent="0.25">
      <c r="A366" s="137" t="s">
        <v>47</v>
      </c>
      <c r="B366" s="138" t="s">
        <v>160</v>
      </c>
      <c r="C366" s="139" t="s">
        <v>164</v>
      </c>
      <c r="D366" s="139" t="s">
        <v>164</v>
      </c>
      <c r="E366" s="148"/>
      <c r="F366" s="141" t="str">
        <f t="shared" si="168"/>
        <v/>
      </c>
      <c r="G366" s="141" t="str">
        <f t="shared" si="169"/>
        <v/>
      </c>
      <c r="H366" s="141" t="str">
        <f t="shared" si="170"/>
        <v/>
      </c>
      <c r="I366" s="149">
        <f t="shared" ref="I366" si="173">SUM(I367:I369)</f>
        <v>0</v>
      </c>
    </row>
    <row r="367" spans="1:9" ht="30" x14ac:dyDescent="0.25">
      <c r="A367" s="137" t="s">
        <v>48</v>
      </c>
      <c r="B367" s="138" t="s">
        <v>160</v>
      </c>
      <c r="C367" s="139" t="s">
        <v>164</v>
      </c>
      <c r="D367" s="143" t="s">
        <v>176</v>
      </c>
      <c r="E367" s="148"/>
      <c r="F367" s="141" t="str">
        <f t="shared" si="168"/>
        <v/>
      </c>
      <c r="G367" s="141" t="str">
        <f t="shared" si="169"/>
        <v/>
      </c>
      <c r="H367" s="141" t="str">
        <f t="shared" si="170"/>
        <v/>
      </c>
      <c r="I367" s="123"/>
    </row>
    <row r="368" spans="1:9" ht="30" x14ac:dyDescent="0.25">
      <c r="A368" s="137" t="s">
        <v>49</v>
      </c>
      <c r="B368" s="138" t="s">
        <v>160</v>
      </c>
      <c r="C368" s="139" t="s">
        <v>164</v>
      </c>
      <c r="D368" s="139" t="s">
        <v>177</v>
      </c>
      <c r="E368" s="148"/>
      <c r="F368" s="141" t="str">
        <f t="shared" si="168"/>
        <v/>
      </c>
      <c r="G368" s="141" t="str">
        <f t="shared" si="169"/>
        <v/>
      </c>
      <c r="H368" s="141" t="str">
        <f t="shared" si="170"/>
        <v/>
      </c>
      <c r="I368" s="123"/>
    </row>
    <row r="369" spans="1:9" ht="30.75" thickBot="1" x14ac:dyDescent="0.3">
      <c r="A369" s="151" t="s">
        <v>50</v>
      </c>
      <c r="B369" s="138" t="s">
        <v>160</v>
      </c>
      <c r="C369" s="152" t="s">
        <v>164</v>
      </c>
      <c r="D369" s="152" t="s">
        <v>178</v>
      </c>
      <c r="E369" s="153"/>
      <c r="F369" s="154" t="str">
        <f t="shared" si="168"/>
        <v/>
      </c>
      <c r="G369" s="154" t="str">
        <f t="shared" si="169"/>
        <v/>
      </c>
      <c r="H369" s="154" t="str">
        <f t="shared" si="170"/>
        <v/>
      </c>
      <c r="I369" s="124"/>
    </row>
    <row r="370" spans="1:9" x14ac:dyDescent="0.25">
      <c r="A370" s="130" t="s">
        <v>13</v>
      </c>
      <c r="B370" s="131" t="s">
        <v>161</v>
      </c>
      <c r="C370" s="132" t="s">
        <v>161</v>
      </c>
      <c r="D370" s="133" t="s">
        <v>165</v>
      </c>
      <c r="E370" s="134">
        <v>6</v>
      </c>
      <c r="F370" s="5"/>
      <c r="G370" s="119"/>
      <c r="H370" s="119"/>
      <c r="I370" s="120"/>
    </row>
    <row r="371" spans="1:9" ht="30" x14ac:dyDescent="0.25">
      <c r="A371" s="137" t="s">
        <v>15</v>
      </c>
      <c r="B371" s="138" t="s">
        <v>162</v>
      </c>
      <c r="C371" s="139" t="s">
        <v>162</v>
      </c>
      <c r="D371" s="139" t="s">
        <v>166</v>
      </c>
      <c r="E371" s="140">
        <v>12</v>
      </c>
      <c r="F371" s="141" t="str">
        <f>IF(F370="","",F370)</f>
        <v/>
      </c>
      <c r="G371" s="141" t="str">
        <f t="shared" ref="G371" si="174">IF(G370="","",G370)</f>
        <v/>
      </c>
      <c r="H371" s="141" t="str">
        <f t="shared" ref="H371" si="175">IF(H370="","",H370)</f>
        <v/>
      </c>
      <c r="I371" s="121"/>
    </row>
    <row r="372" spans="1:9" ht="30" x14ac:dyDescent="0.25">
      <c r="A372" s="137" t="s">
        <v>41</v>
      </c>
      <c r="B372" s="138" t="s">
        <v>162</v>
      </c>
      <c r="C372" s="139" t="s">
        <v>162</v>
      </c>
      <c r="D372" s="143" t="s">
        <v>167</v>
      </c>
      <c r="E372" s="144">
        <v>12</v>
      </c>
      <c r="F372" s="141" t="str">
        <f t="shared" ref="F372:F385" si="176">F371</f>
        <v/>
      </c>
      <c r="G372" s="141" t="str">
        <f t="shared" ref="G372:G385" si="177">G371</f>
        <v/>
      </c>
      <c r="H372" s="141" t="str">
        <f t="shared" ref="H372:H385" si="178">H371</f>
        <v/>
      </c>
      <c r="I372" s="122"/>
    </row>
    <row r="373" spans="1:9" ht="30" x14ac:dyDescent="0.25">
      <c r="A373" s="137" t="s">
        <v>42</v>
      </c>
      <c r="B373" s="138" t="s">
        <v>162</v>
      </c>
      <c r="C373" s="139" t="s">
        <v>162</v>
      </c>
      <c r="D373" s="143" t="s">
        <v>168</v>
      </c>
      <c r="E373" s="145"/>
      <c r="F373" s="141" t="str">
        <f t="shared" si="176"/>
        <v/>
      </c>
      <c r="G373" s="141" t="str">
        <f t="shared" si="177"/>
        <v/>
      </c>
      <c r="H373" s="141" t="str">
        <f t="shared" si="178"/>
        <v/>
      </c>
      <c r="I373" s="146">
        <f t="shared" ref="I373" si="179">I371-I372</f>
        <v>0</v>
      </c>
    </row>
    <row r="374" spans="1:9" x14ac:dyDescent="0.25">
      <c r="A374" s="137" t="s">
        <v>43</v>
      </c>
      <c r="B374" s="138" t="s">
        <v>162</v>
      </c>
      <c r="C374" s="139" t="s">
        <v>162</v>
      </c>
      <c r="D374" s="143" t="s">
        <v>169</v>
      </c>
      <c r="E374" s="147">
        <v>12</v>
      </c>
      <c r="F374" s="141" t="str">
        <f t="shared" si="176"/>
        <v/>
      </c>
      <c r="G374" s="141" t="str">
        <f t="shared" si="177"/>
        <v/>
      </c>
      <c r="H374" s="141" t="str">
        <f t="shared" si="178"/>
        <v/>
      </c>
      <c r="I374" s="121"/>
    </row>
    <row r="375" spans="1:9" x14ac:dyDescent="0.25">
      <c r="A375" s="137" t="s">
        <v>44</v>
      </c>
      <c r="B375" s="138" t="s">
        <v>162</v>
      </c>
      <c r="C375" s="139" t="s">
        <v>162</v>
      </c>
      <c r="D375" s="143" t="s">
        <v>170</v>
      </c>
      <c r="E375" s="147">
        <v>12</v>
      </c>
      <c r="F375" s="141" t="str">
        <f t="shared" si="176"/>
        <v/>
      </c>
      <c r="G375" s="141" t="str">
        <f t="shared" si="177"/>
        <v/>
      </c>
      <c r="H375" s="141" t="str">
        <f t="shared" si="178"/>
        <v/>
      </c>
      <c r="I375" s="121"/>
    </row>
    <row r="376" spans="1:9" ht="30" x14ac:dyDescent="0.25">
      <c r="A376" s="137" t="s">
        <v>45</v>
      </c>
      <c r="B376" s="138" t="s">
        <v>162</v>
      </c>
      <c r="C376" s="139" t="s">
        <v>162</v>
      </c>
      <c r="D376" s="143" t="s">
        <v>171</v>
      </c>
      <c r="E376" s="140">
        <v>11</v>
      </c>
      <c r="F376" s="141" t="str">
        <f t="shared" si="176"/>
        <v/>
      </c>
      <c r="G376" s="141" t="str">
        <f t="shared" si="177"/>
        <v/>
      </c>
      <c r="H376" s="141" t="str">
        <f t="shared" si="178"/>
        <v/>
      </c>
      <c r="I376" s="121"/>
    </row>
    <row r="377" spans="1:9" x14ac:dyDescent="0.25">
      <c r="A377" s="137" t="s">
        <v>16</v>
      </c>
      <c r="B377" s="138" t="s">
        <v>160</v>
      </c>
      <c r="C377" s="139" t="s">
        <v>163</v>
      </c>
      <c r="D377" s="139" t="s">
        <v>163</v>
      </c>
      <c r="E377" s="148"/>
      <c r="F377" s="141" t="str">
        <f t="shared" si="176"/>
        <v/>
      </c>
      <c r="G377" s="141" t="str">
        <f t="shared" si="177"/>
        <v/>
      </c>
      <c r="H377" s="141" t="str">
        <f t="shared" si="178"/>
        <v/>
      </c>
      <c r="I377" s="149">
        <f t="shared" ref="I377" si="180">SUM(I378:I381)</f>
        <v>0</v>
      </c>
    </row>
    <row r="378" spans="1:9" x14ac:dyDescent="0.25">
      <c r="A378" s="137" t="s">
        <v>17</v>
      </c>
      <c r="B378" s="138" t="s">
        <v>160</v>
      </c>
      <c r="C378" s="139" t="s">
        <v>163</v>
      </c>
      <c r="D378" s="139" t="s">
        <v>172</v>
      </c>
      <c r="E378" s="148"/>
      <c r="F378" s="141" t="str">
        <f t="shared" si="176"/>
        <v/>
      </c>
      <c r="G378" s="141" t="str">
        <f t="shared" si="177"/>
        <v/>
      </c>
      <c r="H378" s="141" t="str">
        <f t="shared" si="178"/>
        <v/>
      </c>
      <c r="I378" s="123"/>
    </row>
    <row r="379" spans="1:9" x14ac:dyDescent="0.25">
      <c r="A379" s="137" t="s">
        <v>46</v>
      </c>
      <c r="B379" s="138" t="s">
        <v>160</v>
      </c>
      <c r="C379" s="139" t="s">
        <v>163</v>
      </c>
      <c r="D379" s="139" t="s">
        <v>173</v>
      </c>
      <c r="E379" s="148"/>
      <c r="F379" s="141" t="str">
        <f t="shared" si="176"/>
        <v/>
      </c>
      <c r="G379" s="141" t="str">
        <f t="shared" si="177"/>
        <v/>
      </c>
      <c r="H379" s="141" t="str">
        <f t="shared" si="178"/>
        <v/>
      </c>
      <c r="I379" s="123"/>
    </row>
    <row r="380" spans="1:9" ht="30" x14ac:dyDescent="0.25">
      <c r="A380" s="137" t="s">
        <v>18</v>
      </c>
      <c r="B380" s="138" t="s">
        <v>160</v>
      </c>
      <c r="C380" s="139" t="s">
        <v>163</v>
      </c>
      <c r="D380" s="139" t="s">
        <v>174</v>
      </c>
      <c r="E380" s="148"/>
      <c r="F380" s="141" t="str">
        <f t="shared" si="176"/>
        <v/>
      </c>
      <c r="G380" s="141" t="str">
        <f t="shared" si="177"/>
        <v/>
      </c>
      <c r="H380" s="141" t="str">
        <f t="shared" si="178"/>
        <v/>
      </c>
      <c r="I380" s="123"/>
    </row>
    <row r="381" spans="1:9" x14ac:dyDescent="0.25">
      <c r="A381" s="137" t="s">
        <v>19</v>
      </c>
      <c r="B381" s="138" t="s">
        <v>160</v>
      </c>
      <c r="C381" s="139" t="s">
        <v>163</v>
      </c>
      <c r="D381" s="139" t="s">
        <v>175</v>
      </c>
      <c r="E381" s="148"/>
      <c r="F381" s="141" t="str">
        <f t="shared" si="176"/>
        <v/>
      </c>
      <c r="G381" s="141" t="str">
        <f t="shared" si="177"/>
        <v/>
      </c>
      <c r="H381" s="141" t="str">
        <f t="shared" si="178"/>
        <v/>
      </c>
      <c r="I381" s="123"/>
    </row>
    <row r="382" spans="1:9" ht="30" x14ac:dyDescent="0.25">
      <c r="A382" s="137" t="s">
        <v>47</v>
      </c>
      <c r="B382" s="138" t="s">
        <v>160</v>
      </c>
      <c r="C382" s="139" t="s">
        <v>164</v>
      </c>
      <c r="D382" s="139" t="s">
        <v>164</v>
      </c>
      <c r="E382" s="148"/>
      <c r="F382" s="141" t="str">
        <f t="shared" si="176"/>
        <v/>
      </c>
      <c r="G382" s="141" t="str">
        <f t="shared" si="177"/>
        <v/>
      </c>
      <c r="H382" s="141" t="str">
        <f t="shared" si="178"/>
        <v/>
      </c>
      <c r="I382" s="149">
        <f t="shared" ref="I382" si="181">SUM(I383:I385)</f>
        <v>0</v>
      </c>
    </row>
    <row r="383" spans="1:9" ht="30" x14ac:dyDescent="0.25">
      <c r="A383" s="137" t="s">
        <v>48</v>
      </c>
      <c r="B383" s="138" t="s">
        <v>160</v>
      </c>
      <c r="C383" s="139" t="s">
        <v>164</v>
      </c>
      <c r="D383" s="143" t="s">
        <v>176</v>
      </c>
      <c r="E383" s="148"/>
      <c r="F383" s="141" t="str">
        <f t="shared" si="176"/>
        <v/>
      </c>
      <c r="G383" s="141" t="str">
        <f t="shared" si="177"/>
        <v/>
      </c>
      <c r="H383" s="141" t="str">
        <f t="shared" si="178"/>
        <v/>
      </c>
      <c r="I383" s="123"/>
    </row>
    <row r="384" spans="1:9" ht="30" x14ac:dyDescent="0.25">
      <c r="A384" s="137" t="s">
        <v>49</v>
      </c>
      <c r="B384" s="138" t="s">
        <v>160</v>
      </c>
      <c r="C384" s="139" t="s">
        <v>164</v>
      </c>
      <c r="D384" s="139" t="s">
        <v>177</v>
      </c>
      <c r="E384" s="148"/>
      <c r="F384" s="141" t="str">
        <f t="shared" si="176"/>
        <v/>
      </c>
      <c r="G384" s="141" t="str">
        <f t="shared" si="177"/>
        <v/>
      </c>
      <c r="H384" s="141" t="str">
        <f t="shared" si="178"/>
        <v/>
      </c>
      <c r="I384" s="123"/>
    </row>
    <row r="385" spans="1:9" ht="30.75" thickBot="1" x14ac:dyDescent="0.3">
      <c r="A385" s="151" t="s">
        <v>50</v>
      </c>
      <c r="B385" s="138" t="s">
        <v>160</v>
      </c>
      <c r="C385" s="152" t="s">
        <v>164</v>
      </c>
      <c r="D385" s="152" t="s">
        <v>178</v>
      </c>
      <c r="E385" s="153"/>
      <c r="F385" s="154" t="str">
        <f t="shared" si="176"/>
        <v/>
      </c>
      <c r="G385" s="154" t="str">
        <f t="shared" si="177"/>
        <v/>
      </c>
      <c r="H385" s="154" t="str">
        <f t="shared" si="178"/>
        <v/>
      </c>
      <c r="I385" s="124"/>
    </row>
    <row r="386" spans="1:9" x14ac:dyDescent="0.25">
      <c r="A386" s="130" t="s">
        <v>13</v>
      </c>
      <c r="B386" s="131" t="s">
        <v>161</v>
      </c>
      <c r="C386" s="132" t="s">
        <v>161</v>
      </c>
      <c r="D386" s="133" t="s">
        <v>165</v>
      </c>
      <c r="E386" s="134">
        <v>6</v>
      </c>
      <c r="F386" s="5"/>
      <c r="G386" s="119"/>
      <c r="H386" s="119"/>
      <c r="I386" s="120"/>
    </row>
    <row r="387" spans="1:9" ht="30" x14ac:dyDescent="0.25">
      <c r="A387" s="137" t="s">
        <v>15</v>
      </c>
      <c r="B387" s="138" t="s">
        <v>162</v>
      </c>
      <c r="C387" s="139" t="s">
        <v>162</v>
      </c>
      <c r="D387" s="139" t="s">
        <v>166</v>
      </c>
      <c r="E387" s="140">
        <v>12</v>
      </c>
      <c r="F387" s="141" t="str">
        <f>IF(F386="","",F386)</f>
        <v/>
      </c>
      <c r="G387" s="141" t="str">
        <f t="shared" ref="G387" si="182">IF(G386="","",G386)</f>
        <v/>
      </c>
      <c r="H387" s="141" t="str">
        <f t="shared" ref="H387" si="183">IF(H386="","",H386)</f>
        <v/>
      </c>
      <c r="I387" s="121"/>
    </row>
    <row r="388" spans="1:9" ht="30" x14ac:dyDescent="0.25">
      <c r="A388" s="137" t="s">
        <v>41</v>
      </c>
      <c r="B388" s="138" t="s">
        <v>162</v>
      </c>
      <c r="C388" s="139" t="s">
        <v>162</v>
      </c>
      <c r="D388" s="143" t="s">
        <v>167</v>
      </c>
      <c r="E388" s="144">
        <v>12</v>
      </c>
      <c r="F388" s="141" t="str">
        <f t="shared" ref="F388:F401" si="184">F387</f>
        <v/>
      </c>
      <c r="G388" s="141" t="str">
        <f t="shared" ref="G388:G401" si="185">G387</f>
        <v/>
      </c>
      <c r="H388" s="141" t="str">
        <f t="shared" ref="H388:H401" si="186">H387</f>
        <v/>
      </c>
      <c r="I388" s="122"/>
    </row>
    <row r="389" spans="1:9" ht="30" x14ac:dyDescent="0.25">
      <c r="A389" s="137" t="s">
        <v>42</v>
      </c>
      <c r="B389" s="138" t="s">
        <v>162</v>
      </c>
      <c r="C389" s="139" t="s">
        <v>162</v>
      </c>
      <c r="D389" s="143" t="s">
        <v>168</v>
      </c>
      <c r="E389" s="145"/>
      <c r="F389" s="141" t="str">
        <f t="shared" si="184"/>
        <v/>
      </c>
      <c r="G389" s="141" t="str">
        <f t="shared" si="185"/>
        <v/>
      </c>
      <c r="H389" s="141" t="str">
        <f t="shared" si="186"/>
        <v/>
      </c>
      <c r="I389" s="146">
        <f t="shared" ref="I389" si="187">I387-I388</f>
        <v>0</v>
      </c>
    </row>
    <row r="390" spans="1:9" x14ac:dyDescent="0.25">
      <c r="A390" s="137" t="s">
        <v>43</v>
      </c>
      <c r="B390" s="138" t="s">
        <v>162</v>
      </c>
      <c r="C390" s="139" t="s">
        <v>162</v>
      </c>
      <c r="D390" s="143" t="s">
        <v>169</v>
      </c>
      <c r="E390" s="147">
        <v>12</v>
      </c>
      <c r="F390" s="141" t="str">
        <f t="shared" si="184"/>
        <v/>
      </c>
      <c r="G390" s="141" t="str">
        <f t="shared" si="185"/>
        <v/>
      </c>
      <c r="H390" s="141" t="str">
        <f t="shared" si="186"/>
        <v/>
      </c>
      <c r="I390" s="121"/>
    </row>
    <row r="391" spans="1:9" x14ac:dyDescent="0.25">
      <c r="A391" s="137" t="s">
        <v>44</v>
      </c>
      <c r="B391" s="138" t="s">
        <v>162</v>
      </c>
      <c r="C391" s="139" t="s">
        <v>162</v>
      </c>
      <c r="D391" s="143" t="s">
        <v>170</v>
      </c>
      <c r="E391" s="147">
        <v>12</v>
      </c>
      <c r="F391" s="141" t="str">
        <f t="shared" si="184"/>
        <v/>
      </c>
      <c r="G391" s="141" t="str">
        <f t="shared" si="185"/>
        <v/>
      </c>
      <c r="H391" s="141" t="str">
        <f t="shared" si="186"/>
        <v/>
      </c>
      <c r="I391" s="121"/>
    </row>
    <row r="392" spans="1:9" ht="30" x14ac:dyDescent="0.25">
      <c r="A392" s="137" t="s">
        <v>45</v>
      </c>
      <c r="B392" s="138" t="s">
        <v>162</v>
      </c>
      <c r="C392" s="139" t="s">
        <v>162</v>
      </c>
      <c r="D392" s="143" t="s">
        <v>171</v>
      </c>
      <c r="E392" s="140">
        <v>11</v>
      </c>
      <c r="F392" s="141" t="str">
        <f t="shared" si="184"/>
        <v/>
      </c>
      <c r="G392" s="141" t="str">
        <f t="shared" si="185"/>
        <v/>
      </c>
      <c r="H392" s="141" t="str">
        <f t="shared" si="186"/>
        <v/>
      </c>
      <c r="I392" s="121"/>
    </row>
    <row r="393" spans="1:9" x14ac:dyDescent="0.25">
      <c r="A393" s="137" t="s">
        <v>16</v>
      </c>
      <c r="B393" s="138" t="s">
        <v>160</v>
      </c>
      <c r="C393" s="139" t="s">
        <v>163</v>
      </c>
      <c r="D393" s="139" t="s">
        <v>163</v>
      </c>
      <c r="E393" s="148"/>
      <c r="F393" s="141" t="str">
        <f t="shared" si="184"/>
        <v/>
      </c>
      <c r="G393" s="141" t="str">
        <f t="shared" si="185"/>
        <v/>
      </c>
      <c r="H393" s="141" t="str">
        <f t="shared" si="186"/>
        <v/>
      </c>
      <c r="I393" s="149">
        <f t="shared" ref="I393" si="188">SUM(I394:I397)</f>
        <v>0</v>
      </c>
    </row>
    <row r="394" spans="1:9" x14ac:dyDescent="0.25">
      <c r="A394" s="137" t="s">
        <v>17</v>
      </c>
      <c r="B394" s="138" t="s">
        <v>160</v>
      </c>
      <c r="C394" s="139" t="s">
        <v>163</v>
      </c>
      <c r="D394" s="139" t="s">
        <v>172</v>
      </c>
      <c r="E394" s="148"/>
      <c r="F394" s="141" t="str">
        <f t="shared" si="184"/>
        <v/>
      </c>
      <c r="G394" s="141" t="str">
        <f t="shared" si="185"/>
        <v/>
      </c>
      <c r="H394" s="141" t="str">
        <f t="shared" si="186"/>
        <v/>
      </c>
      <c r="I394" s="123"/>
    </row>
    <row r="395" spans="1:9" x14ac:dyDescent="0.25">
      <c r="A395" s="137" t="s">
        <v>46</v>
      </c>
      <c r="B395" s="138" t="s">
        <v>160</v>
      </c>
      <c r="C395" s="139" t="s">
        <v>163</v>
      </c>
      <c r="D395" s="139" t="s">
        <v>173</v>
      </c>
      <c r="E395" s="148"/>
      <c r="F395" s="141" t="str">
        <f t="shared" si="184"/>
        <v/>
      </c>
      <c r="G395" s="141" t="str">
        <f t="shared" si="185"/>
        <v/>
      </c>
      <c r="H395" s="141" t="str">
        <f t="shared" si="186"/>
        <v/>
      </c>
      <c r="I395" s="123"/>
    </row>
    <row r="396" spans="1:9" ht="30" x14ac:dyDescent="0.25">
      <c r="A396" s="137" t="s">
        <v>18</v>
      </c>
      <c r="B396" s="138" t="s">
        <v>160</v>
      </c>
      <c r="C396" s="139" t="s">
        <v>163</v>
      </c>
      <c r="D396" s="139" t="s">
        <v>174</v>
      </c>
      <c r="E396" s="148"/>
      <c r="F396" s="141" t="str">
        <f t="shared" si="184"/>
        <v/>
      </c>
      <c r="G396" s="141" t="str">
        <f t="shared" si="185"/>
        <v/>
      </c>
      <c r="H396" s="141" t="str">
        <f t="shared" si="186"/>
        <v/>
      </c>
      <c r="I396" s="123"/>
    </row>
    <row r="397" spans="1:9" x14ac:dyDescent="0.25">
      <c r="A397" s="137" t="s">
        <v>19</v>
      </c>
      <c r="B397" s="138" t="s">
        <v>160</v>
      </c>
      <c r="C397" s="139" t="s">
        <v>163</v>
      </c>
      <c r="D397" s="139" t="s">
        <v>175</v>
      </c>
      <c r="E397" s="148"/>
      <c r="F397" s="141" t="str">
        <f t="shared" si="184"/>
        <v/>
      </c>
      <c r="G397" s="141" t="str">
        <f t="shared" si="185"/>
        <v/>
      </c>
      <c r="H397" s="141" t="str">
        <f t="shared" si="186"/>
        <v/>
      </c>
      <c r="I397" s="123"/>
    </row>
    <row r="398" spans="1:9" ht="30" x14ac:dyDescent="0.25">
      <c r="A398" s="137" t="s">
        <v>47</v>
      </c>
      <c r="B398" s="138" t="s">
        <v>160</v>
      </c>
      <c r="C398" s="139" t="s">
        <v>164</v>
      </c>
      <c r="D398" s="139" t="s">
        <v>164</v>
      </c>
      <c r="E398" s="148"/>
      <c r="F398" s="141" t="str">
        <f t="shared" si="184"/>
        <v/>
      </c>
      <c r="G398" s="141" t="str">
        <f t="shared" si="185"/>
        <v/>
      </c>
      <c r="H398" s="141" t="str">
        <f t="shared" si="186"/>
        <v/>
      </c>
      <c r="I398" s="149">
        <f t="shared" ref="I398" si="189">SUM(I399:I401)</f>
        <v>0</v>
      </c>
    </row>
    <row r="399" spans="1:9" ht="30" x14ac:dyDescent="0.25">
      <c r="A399" s="137" t="s">
        <v>48</v>
      </c>
      <c r="B399" s="138" t="s">
        <v>160</v>
      </c>
      <c r="C399" s="139" t="s">
        <v>164</v>
      </c>
      <c r="D399" s="143" t="s">
        <v>176</v>
      </c>
      <c r="E399" s="148"/>
      <c r="F399" s="141" t="str">
        <f t="shared" si="184"/>
        <v/>
      </c>
      <c r="G399" s="141" t="str">
        <f t="shared" si="185"/>
        <v/>
      </c>
      <c r="H399" s="141" t="str">
        <f t="shared" si="186"/>
        <v/>
      </c>
      <c r="I399" s="123"/>
    </row>
    <row r="400" spans="1:9" ht="30" x14ac:dyDescent="0.25">
      <c r="A400" s="137" t="s">
        <v>49</v>
      </c>
      <c r="B400" s="138" t="s">
        <v>160</v>
      </c>
      <c r="C400" s="139" t="s">
        <v>164</v>
      </c>
      <c r="D400" s="139" t="s">
        <v>177</v>
      </c>
      <c r="E400" s="148"/>
      <c r="F400" s="141" t="str">
        <f t="shared" si="184"/>
        <v/>
      </c>
      <c r="G400" s="141" t="str">
        <f t="shared" si="185"/>
        <v/>
      </c>
      <c r="H400" s="141" t="str">
        <f t="shared" si="186"/>
        <v/>
      </c>
      <c r="I400" s="123"/>
    </row>
    <row r="401" spans="1:9" ht="30.75" thickBot="1" x14ac:dyDescent="0.3">
      <c r="A401" s="151" t="s">
        <v>50</v>
      </c>
      <c r="B401" s="138" t="s">
        <v>160</v>
      </c>
      <c r="C401" s="152" t="s">
        <v>164</v>
      </c>
      <c r="D401" s="152" t="s">
        <v>178</v>
      </c>
      <c r="E401" s="153"/>
      <c r="F401" s="154" t="str">
        <f t="shared" si="184"/>
        <v/>
      </c>
      <c r="G401" s="154" t="str">
        <f t="shared" si="185"/>
        <v/>
      </c>
      <c r="H401" s="154" t="str">
        <f t="shared" si="186"/>
        <v/>
      </c>
      <c r="I401" s="124"/>
    </row>
    <row r="402" spans="1:9" x14ac:dyDescent="0.25">
      <c r="A402" s="130" t="s">
        <v>13</v>
      </c>
      <c r="B402" s="131" t="s">
        <v>161</v>
      </c>
      <c r="C402" s="132" t="s">
        <v>161</v>
      </c>
      <c r="D402" s="133" t="s">
        <v>165</v>
      </c>
      <c r="E402" s="134">
        <v>6</v>
      </c>
      <c r="F402" s="5"/>
      <c r="G402" s="119"/>
      <c r="H402" s="119"/>
      <c r="I402" s="120"/>
    </row>
    <row r="403" spans="1:9" ht="30" x14ac:dyDescent="0.25">
      <c r="A403" s="137" t="s">
        <v>15</v>
      </c>
      <c r="B403" s="138" t="s">
        <v>162</v>
      </c>
      <c r="C403" s="139" t="s">
        <v>162</v>
      </c>
      <c r="D403" s="139" t="s">
        <v>166</v>
      </c>
      <c r="E403" s="140">
        <v>12</v>
      </c>
      <c r="F403" s="141" t="str">
        <f>IF(F402="","",F402)</f>
        <v/>
      </c>
      <c r="G403" s="141" t="str">
        <f t="shared" ref="G403" si="190">IF(G402="","",G402)</f>
        <v/>
      </c>
      <c r="H403" s="141" t="str">
        <f t="shared" ref="H403" si="191">IF(H402="","",H402)</f>
        <v/>
      </c>
      <c r="I403" s="121"/>
    </row>
    <row r="404" spans="1:9" ht="30" x14ac:dyDescent="0.25">
      <c r="A404" s="137" t="s">
        <v>41</v>
      </c>
      <c r="B404" s="138" t="s">
        <v>162</v>
      </c>
      <c r="C404" s="139" t="s">
        <v>162</v>
      </c>
      <c r="D404" s="143" t="s">
        <v>167</v>
      </c>
      <c r="E404" s="144">
        <v>12</v>
      </c>
      <c r="F404" s="141" t="str">
        <f t="shared" ref="F404:F417" si="192">F403</f>
        <v/>
      </c>
      <c r="G404" s="141" t="str">
        <f t="shared" ref="G404:G417" si="193">G403</f>
        <v/>
      </c>
      <c r="H404" s="141" t="str">
        <f t="shared" ref="H404:H417" si="194">H403</f>
        <v/>
      </c>
      <c r="I404" s="122"/>
    </row>
    <row r="405" spans="1:9" ht="30" x14ac:dyDescent="0.25">
      <c r="A405" s="137" t="s">
        <v>42</v>
      </c>
      <c r="B405" s="138" t="s">
        <v>162</v>
      </c>
      <c r="C405" s="139" t="s">
        <v>162</v>
      </c>
      <c r="D405" s="143" t="s">
        <v>168</v>
      </c>
      <c r="E405" s="145"/>
      <c r="F405" s="141" t="str">
        <f t="shared" si="192"/>
        <v/>
      </c>
      <c r="G405" s="141" t="str">
        <f t="shared" si="193"/>
        <v/>
      </c>
      <c r="H405" s="141" t="str">
        <f t="shared" si="194"/>
        <v/>
      </c>
      <c r="I405" s="146">
        <f t="shared" ref="I405" si="195">I403-I404</f>
        <v>0</v>
      </c>
    </row>
    <row r="406" spans="1:9" x14ac:dyDescent="0.25">
      <c r="A406" s="137" t="s">
        <v>43</v>
      </c>
      <c r="B406" s="138" t="s">
        <v>162</v>
      </c>
      <c r="C406" s="139" t="s">
        <v>162</v>
      </c>
      <c r="D406" s="143" t="s">
        <v>169</v>
      </c>
      <c r="E406" s="147">
        <v>12</v>
      </c>
      <c r="F406" s="141" t="str">
        <f t="shared" si="192"/>
        <v/>
      </c>
      <c r="G406" s="141" t="str">
        <f t="shared" si="193"/>
        <v/>
      </c>
      <c r="H406" s="141" t="str">
        <f t="shared" si="194"/>
        <v/>
      </c>
      <c r="I406" s="121"/>
    </row>
    <row r="407" spans="1:9" x14ac:dyDescent="0.25">
      <c r="A407" s="137" t="s">
        <v>44</v>
      </c>
      <c r="B407" s="138" t="s">
        <v>162</v>
      </c>
      <c r="C407" s="139" t="s">
        <v>162</v>
      </c>
      <c r="D407" s="143" t="s">
        <v>170</v>
      </c>
      <c r="E407" s="147">
        <v>12</v>
      </c>
      <c r="F407" s="141" t="str">
        <f t="shared" si="192"/>
        <v/>
      </c>
      <c r="G407" s="141" t="str">
        <f t="shared" si="193"/>
        <v/>
      </c>
      <c r="H407" s="141" t="str">
        <f t="shared" si="194"/>
        <v/>
      </c>
      <c r="I407" s="121"/>
    </row>
    <row r="408" spans="1:9" ht="30" x14ac:dyDescent="0.25">
      <c r="A408" s="137" t="s">
        <v>45</v>
      </c>
      <c r="B408" s="138" t="s">
        <v>162</v>
      </c>
      <c r="C408" s="139" t="s">
        <v>162</v>
      </c>
      <c r="D408" s="143" t="s">
        <v>171</v>
      </c>
      <c r="E408" s="140">
        <v>11</v>
      </c>
      <c r="F408" s="141" t="str">
        <f t="shared" si="192"/>
        <v/>
      </c>
      <c r="G408" s="141" t="str">
        <f t="shared" si="193"/>
        <v/>
      </c>
      <c r="H408" s="141" t="str">
        <f t="shared" si="194"/>
        <v/>
      </c>
      <c r="I408" s="121"/>
    </row>
    <row r="409" spans="1:9" x14ac:dyDescent="0.25">
      <c r="A409" s="137" t="s">
        <v>16</v>
      </c>
      <c r="B409" s="138" t="s">
        <v>160</v>
      </c>
      <c r="C409" s="139" t="s">
        <v>163</v>
      </c>
      <c r="D409" s="139" t="s">
        <v>163</v>
      </c>
      <c r="E409" s="148"/>
      <c r="F409" s="141" t="str">
        <f t="shared" si="192"/>
        <v/>
      </c>
      <c r="G409" s="141" t="str">
        <f t="shared" si="193"/>
        <v/>
      </c>
      <c r="H409" s="141" t="str">
        <f t="shared" si="194"/>
        <v/>
      </c>
      <c r="I409" s="149">
        <f t="shared" ref="I409" si="196">SUM(I410:I413)</f>
        <v>0</v>
      </c>
    </row>
    <row r="410" spans="1:9" x14ac:dyDescent="0.25">
      <c r="A410" s="137" t="s">
        <v>17</v>
      </c>
      <c r="B410" s="138" t="s">
        <v>160</v>
      </c>
      <c r="C410" s="139" t="s">
        <v>163</v>
      </c>
      <c r="D410" s="139" t="s">
        <v>172</v>
      </c>
      <c r="E410" s="148"/>
      <c r="F410" s="141" t="str">
        <f t="shared" si="192"/>
        <v/>
      </c>
      <c r="G410" s="141" t="str">
        <f t="shared" si="193"/>
        <v/>
      </c>
      <c r="H410" s="141" t="str">
        <f t="shared" si="194"/>
        <v/>
      </c>
      <c r="I410" s="123"/>
    </row>
    <row r="411" spans="1:9" x14ac:dyDescent="0.25">
      <c r="A411" s="137" t="s">
        <v>46</v>
      </c>
      <c r="B411" s="138" t="s">
        <v>160</v>
      </c>
      <c r="C411" s="139" t="s">
        <v>163</v>
      </c>
      <c r="D411" s="139" t="s">
        <v>173</v>
      </c>
      <c r="E411" s="148"/>
      <c r="F411" s="141" t="str">
        <f t="shared" si="192"/>
        <v/>
      </c>
      <c r="G411" s="141" t="str">
        <f t="shared" si="193"/>
        <v/>
      </c>
      <c r="H411" s="141" t="str">
        <f t="shared" si="194"/>
        <v/>
      </c>
      <c r="I411" s="123"/>
    </row>
    <row r="412" spans="1:9" ht="30" x14ac:dyDescent="0.25">
      <c r="A412" s="137" t="s">
        <v>18</v>
      </c>
      <c r="B412" s="138" t="s">
        <v>160</v>
      </c>
      <c r="C412" s="139" t="s">
        <v>163</v>
      </c>
      <c r="D412" s="139" t="s">
        <v>174</v>
      </c>
      <c r="E412" s="148"/>
      <c r="F412" s="141" t="str">
        <f t="shared" si="192"/>
        <v/>
      </c>
      <c r="G412" s="141" t="str">
        <f t="shared" si="193"/>
        <v/>
      </c>
      <c r="H412" s="141" t="str">
        <f t="shared" si="194"/>
        <v/>
      </c>
      <c r="I412" s="123"/>
    </row>
    <row r="413" spans="1:9" x14ac:dyDescent="0.25">
      <c r="A413" s="137" t="s">
        <v>19</v>
      </c>
      <c r="B413" s="138" t="s">
        <v>160</v>
      </c>
      <c r="C413" s="139" t="s">
        <v>163</v>
      </c>
      <c r="D413" s="139" t="s">
        <v>175</v>
      </c>
      <c r="E413" s="148"/>
      <c r="F413" s="141" t="str">
        <f t="shared" si="192"/>
        <v/>
      </c>
      <c r="G413" s="141" t="str">
        <f t="shared" si="193"/>
        <v/>
      </c>
      <c r="H413" s="141" t="str">
        <f t="shared" si="194"/>
        <v/>
      </c>
      <c r="I413" s="123"/>
    </row>
    <row r="414" spans="1:9" ht="30" x14ac:dyDescent="0.25">
      <c r="A414" s="137" t="s">
        <v>47</v>
      </c>
      <c r="B414" s="138" t="s">
        <v>160</v>
      </c>
      <c r="C414" s="139" t="s">
        <v>164</v>
      </c>
      <c r="D414" s="139" t="s">
        <v>164</v>
      </c>
      <c r="E414" s="148"/>
      <c r="F414" s="141" t="str">
        <f t="shared" si="192"/>
        <v/>
      </c>
      <c r="G414" s="141" t="str">
        <f t="shared" si="193"/>
        <v/>
      </c>
      <c r="H414" s="141" t="str">
        <f t="shared" si="194"/>
        <v/>
      </c>
      <c r="I414" s="149">
        <f t="shared" ref="I414" si="197">SUM(I415:I417)</f>
        <v>0</v>
      </c>
    </row>
    <row r="415" spans="1:9" ht="30" x14ac:dyDescent="0.25">
      <c r="A415" s="137" t="s">
        <v>48</v>
      </c>
      <c r="B415" s="138" t="s">
        <v>160</v>
      </c>
      <c r="C415" s="139" t="s">
        <v>164</v>
      </c>
      <c r="D415" s="143" t="s">
        <v>176</v>
      </c>
      <c r="E415" s="148"/>
      <c r="F415" s="141" t="str">
        <f t="shared" si="192"/>
        <v/>
      </c>
      <c r="G415" s="141" t="str">
        <f t="shared" si="193"/>
        <v/>
      </c>
      <c r="H415" s="141" t="str">
        <f t="shared" si="194"/>
        <v/>
      </c>
      <c r="I415" s="123"/>
    </row>
    <row r="416" spans="1:9" ht="30" x14ac:dyDescent="0.25">
      <c r="A416" s="137" t="s">
        <v>49</v>
      </c>
      <c r="B416" s="138" t="s">
        <v>160</v>
      </c>
      <c r="C416" s="139" t="s">
        <v>164</v>
      </c>
      <c r="D416" s="139" t="s">
        <v>177</v>
      </c>
      <c r="E416" s="148"/>
      <c r="F416" s="141" t="str">
        <f t="shared" si="192"/>
        <v/>
      </c>
      <c r="G416" s="141" t="str">
        <f t="shared" si="193"/>
        <v/>
      </c>
      <c r="H416" s="141" t="str">
        <f t="shared" si="194"/>
        <v/>
      </c>
      <c r="I416" s="123"/>
    </row>
    <row r="417" spans="1:9" ht="30.75" thickBot="1" x14ac:dyDescent="0.3">
      <c r="A417" s="151" t="s">
        <v>50</v>
      </c>
      <c r="B417" s="138" t="s">
        <v>160</v>
      </c>
      <c r="C417" s="152" t="s">
        <v>164</v>
      </c>
      <c r="D417" s="152" t="s">
        <v>178</v>
      </c>
      <c r="E417" s="153"/>
      <c r="F417" s="154" t="str">
        <f t="shared" si="192"/>
        <v/>
      </c>
      <c r="G417" s="154" t="str">
        <f t="shared" si="193"/>
        <v/>
      </c>
      <c r="H417" s="154" t="str">
        <f t="shared" si="194"/>
        <v/>
      </c>
      <c r="I417" s="124"/>
    </row>
    <row r="418" spans="1:9" x14ac:dyDescent="0.25">
      <c r="A418" s="130" t="s">
        <v>13</v>
      </c>
      <c r="B418" s="131" t="s">
        <v>161</v>
      </c>
      <c r="C418" s="132" t="s">
        <v>161</v>
      </c>
      <c r="D418" s="133" t="s">
        <v>165</v>
      </c>
      <c r="E418" s="134">
        <v>6</v>
      </c>
      <c r="F418" s="5"/>
      <c r="G418" s="119"/>
      <c r="H418" s="119"/>
      <c r="I418" s="120"/>
    </row>
    <row r="419" spans="1:9" ht="30" x14ac:dyDescent="0.25">
      <c r="A419" s="137" t="s">
        <v>15</v>
      </c>
      <c r="B419" s="138" t="s">
        <v>162</v>
      </c>
      <c r="C419" s="139" t="s">
        <v>162</v>
      </c>
      <c r="D419" s="139" t="s">
        <v>166</v>
      </c>
      <c r="E419" s="140">
        <v>12</v>
      </c>
      <c r="F419" s="141" t="str">
        <f>IF(F418="","",F418)</f>
        <v/>
      </c>
      <c r="G419" s="141" t="str">
        <f t="shared" ref="G419" si="198">IF(G418="","",G418)</f>
        <v/>
      </c>
      <c r="H419" s="141" t="str">
        <f t="shared" ref="H419" si="199">IF(H418="","",H418)</f>
        <v/>
      </c>
      <c r="I419" s="121"/>
    </row>
    <row r="420" spans="1:9" ht="30" x14ac:dyDescent="0.25">
      <c r="A420" s="137" t="s">
        <v>41</v>
      </c>
      <c r="B420" s="138" t="s">
        <v>162</v>
      </c>
      <c r="C420" s="139" t="s">
        <v>162</v>
      </c>
      <c r="D420" s="143" t="s">
        <v>167</v>
      </c>
      <c r="E420" s="144">
        <v>12</v>
      </c>
      <c r="F420" s="141" t="str">
        <f t="shared" ref="F420:F433" si="200">F419</f>
        <v/>
      </c>
      <c r="G420" s="141" t="str">
        <f t="shared" ref="G420:G433" si="201">G419</f>
        <v/>
      </c>
      <c r="H420" s="141" t="str">
        <f t="shared" ref="H420:H433" si="202">H419</f>
        <v/>
      </c>
      <c r="I420" s="122"/>
    </row>
    <row r="421" spans="1:9" ht="30" x14ac:dyDescent="0.25">
      <c r="A421" s="137" t="s">
        <v>42</v>
      </c>
      <c r="B421" s="138" t="s">
        <v>162</v>
      </c>
      <c r="C421" s="139" t="s">
        <v>162</v>
      </c>
      <c r="D421" s="143" t="s">
        <v>168</v>
      </c>
      <c r="E421" s="145"/>
      <c r="F421" s="141" t="str">
        <f t="shared" si="200"/>
        <v/>
      </c>
      <c r="G421" s="141" t="str">
        <f t="shared" si="201"/>
        <v/>
      </c>
      <c r="H421" s="141" t="str">
        <f t="shared" si="202"/>
        <v/>
      </c>
      <c r="I421" s="146">
        <f t="shared" ref="I421" si="203">I419-I420</f>
        <v>0</v>
      </c>
    </row>
    <row r="422" spans="1:9" x14ac:dyDescent="0.25">
      <c r="A422" s="137" t="s">
        <v>43</v>
      </c>
      <c r="B422" s="138" t="s">
        <v>162</v>
      </c>
      <c r="C422" s="139" t="s">
        <v>162</v>
      </c>
      <c r="D422" s="143" t="s">
        <v>169</v>
      </c>
      <c r="E422" s="147">
        <v>12</v>
      </c>
      <c r="F422" s="141" t="str">
        <f t="shared" si="200"/>
        <v/>
      </c>
      <c r="G422" s="141" t="str">
        <f t="shared" si="201"/>
        <v/>
      </c>
      <c r="H422" s="141" t="str">
        <f t="shared" si="202"/>
        <v/>
      </c>
      <c r="I422" s="121"/>
    </row>
    <row r="423" spans="1:9" x14ac:dyDescent="0.25">
      <c r="A423" s="137" t="s">
        <v>44</v>
      </c>
      <c r="B423" s="138" t="s">
        <v>162</v>
      </c>
      <c r="C423" s="139" t="s">
        <v>162</v>
      </c>
      <c r="D423" s="143" t="s">
        <v>170</v>
      </c>
      <c r="E423" s="147">
        <v>12</v>
      </c>
      <c r="F423" s="141" t="str">
        <f t="shared" si="200"/>
        <v/>
      </c>
      <c r="G423" s="141" t="str">
        <f t="shared" si="201"/>
        <v/>
      </c>
      <c r="H423" s="141" t="str">
        <f t="shared" si="202"/>
        <v/>
      </c>
      <c r="I423" s="121"/>
    </row>
    <row r="424" spans="1:9" ht="30" x14ac:dyDescent="0.25">
      <c r="A424" s="137" t="s">
        <v>45</v>
      </c>
      <c r="B424" s="138" t="s">
        <v>162</v>
      </c>
      <c r="C424" s="139" t="s">
        <v>162</v>
      </c>
      <c r="D424" s="143" t="s">
        <v>171</v>
      </c>
      <c r="E424" s="140">
        <v>11</v>
      </c>
      <c r="F424" s="141" t="str">
        <f t="shared" si="200"/>
        <v/>
      </c>
      <c r="G424" s="141" t="str">
        <f t="shared" si="201"/>
        <v/>
      </c>
      <c r="H424" s="141" t="str">
        <f t="shared" si="202"/>
        <v/>
      </c>
      <c r="I424" s="121"/>
    </row>
    <row r="425" spans="1:9" x14ac:dyDescent="0.25">
      <c r="A425" s="137" t="s">
        <v>16</v>
      </c>
      <c r="B425" s="138" t="s">
        <v>160</v>
      </c>
      <c r="C425" s="139" t="s">
        <v>163</v>
      </c>
      <c r="D425" s="139" t="s">
        <v>163</v>
      </c>
      <c r="E425" s="148"/>
      <c r="F425" s="141" t="str">
        <f t="shared" si="200"/>
        <v/>
      </c>
      <c r="G425" s="141" t="str">
        <f t="shared" si="201"/>
        <v/>
      </c>
      <c r="H425" s="141" t="str">
        <f t="shared" si="202"/>
        <v/>
      </c>
      <c r="I425" s="149">
        <f t="shared" ref="I425" si="204">SUM(I426:I429)</f>
        <v>0</v>
      </c>
    </row>
    <row r="426" spans="1:9" x14ac:dyDescent="0.25">
      <c r="A426" s="137" t="s">
        <v>17</v>
      </c>
      <c r="B426" s="138" t="s">
        <v>160</v>
      </c>
      <c r="C426" s="139" t="s">
        <v>163</v>
      </c>
      <c r="D426" s="139" t="s">
        <v>172</v>
      </c>
      <c r="E426" s="148"/>
      <c r="F426" s="141" t="str">
        <f t="shared" si="200"/>
        <v/>
      </c>
      <c r="G426" s="141" t="str">
        <f t="shared" si="201"/>
        <v/>
      </c>
      <c r="H426" s="141" t="str">
        <f t="shared" si="202"/>
        <v/>
      </c>
      <c r="I426" s="123"/>
    </row>
    <row r="427" spans="1:9" x14ac:dyDescent="0.25">
      <c r="A427" s="137" t="s">
        <v>46</v>
      </c>
      <c r="B427" s="138" t="s">
        <v>160</v>
      </c>
      <c r="C427" s="139" t="s">
        <v>163</v>
      </c>
      <c r="D427" s="139" t="s">
        <v>173</v>
      </c>
      <c r="E427" s="148"/>
      <c r="F427" s="141" t="str">
        <f t="shared" si="200"/>
        <v/>
      </c>
      <c r="G427" s="141" t="str">
        <f t="shared" si="201"/>
        <v/>
      </c>
      <c r="H427" s="141" t="str">
        <f t="shared" si="202"/>
        <v/>
      </c>
      <c r="I427" s="123"/>
    </row>
    <row r="428" spans="1:9" ht="30" x14ac:dyDescent="0.25">
      <c r="A428" s="137" t="s">
        <v>18</v>
      </c>
      <c r="B428" s="138" t="s">
        <v>160</v>
      </c>
      <c r="C428" s="139" t="s">
        <v>163</v>
      </c>
      <c r="D428" s="139" t="s">
        <v>174</v>
      </c>
      <c r="E428" s="148"/>
      <c r="F428" s="141" t="str">
        <f t="shared" si="200"/>
        <v/>
      </c>
      <c r="G428" s="141" t="str">
        <f t="shared" si="201"/>
        <v/>
      </c>
      <c r="H428" s="141" t="str">
        <f t="shared" si="202"/>
        <v/>
      </c>
      <c r="I428" s="123"/>
    </row>
    <row r="429" spans="1:9" x14ac:dyDescent="0.25">
      <c r="A429" s="137" t="s">
        <v>19</v>
      </c>
      <c r="B429" s="138" t="s">
        <v>160</v>
      </c>
      <c r="C429" s="139" t="s">
        <v>163</v>
      </c>
      <c r="D429" s="139" t="s">
        <v>175</v>
      </c>
      <c r="E429" s="148"/>
      <c r="F429" s="141" t="str">
        <f t="shared" si="200"/>
        <v/>
      </c>
      <c r="G429" s="141" t="str">
        <f t="shared" si="201"/>
        <v/>
      </c>
      <c r="H429" s="141" t="str">
        <f t="shared" si="202"/>
        <v/>
      </c>
      <c r="I429" s="123"/>
    </row>
    <row r="430" spans="1:9" ht="30" x14ac:dyDescent="0.25">
      <c r="A430" s="137" t="s">
        <v>47</v>
      </c>
      <c r="B430" s="138" t="s">
        <v>160</v>
      </c>
      <c r="C430" s="139" t="s">
        <v>164</v>
      </c>
      <c r="D430" s="139" t="s">
        <v>164</v>
      </c>
      <c r="E430" s="148"/>
      <c r="F430" s="141" t="str">
        <f t="shared" si="200"/>
        <v/>
      </c>
      <c r="G430" s="141" t="str">
        <f t="shared" si="201"/>
        <v/>
      </c>
      <c r="H430" s="141" t="str">
        <f t="shared" si="202"/>
        <v/>
      </c>
      <c r="I430" s="149">
        <f t="shared" ref="I430" si="205">SUM(I431:I433)</f>
        <v>0</v>
      </c>
    </row>
    <row r="431" spans="1:9" ht="30" x14ac:dyDescent="0.25">
      <c r="A431" s="137" t="s">
        <v>48</v>
      </c>
      <c r="B431" s="138" t="s">
        <v>160</v>
      </c>
      <c r="C431" s="139" t="s">
        <v>164</v>
      </c>
      <c r="D431" s="143" t="s">
        <v>176</v>
      </c>
      <c r="E431" s="148"/>
      <c r="F431" s="141" t="str">
        <f t="shared" si="200"/>
        <v/>
      </c>
      <c r="G431" s="141" t="str">
        <f t="shared" si="201"/>
        <v/>
      </c>
      <c r="H431" s="141" t="str">
        <f t="shared" si="202"/>
        <v/>
      </c>
      <c r="I431" s="123"/>
    </row>
    <row r="432" spans="1:9" ht="30" x14ac:dyDescent="0.25">
      <c r="A432" s="137" t="s">
        <v>49</v>
      </c>
      <c r="B432" s="138" t="s">
        <v>160</v>
      </c>
      <c r="C432" s="139" t="s">
        <v>164</v>
      </c>
      <c r="D432" s="139" t="s">
        <v>177</v>
      </c>
      <c r="E432" s="148"/>
      <c r="F432" s="141" t="str">
        <f t="shared" si="200"/>
        <v/>
      </c>
      <c r="G432" s="141" t="str">
        <f t="shared" si="201"/>
        <v/>
      </c>
      <c r="H432" s="141" t="str">
        <f t="shared" si="202"/>
        <v/>
      </c>
      <c r="I432" s="123"/>
    </row>
    <row r="433" spans="1:9" ht="30.75" thickBot="1" x14ac:dyDescent="0.3">
      <c r="A433" s="151" t="s">
        <v>50</v>
      </c>
      <c r="B433" s="138" t="s">
        <v>160</v>
      </c>
      <c r="C433" s="152" t="s">
        <v>164</v>
      </c>
      <c r="D433" s="152" t="s">
        <v>178</v>
      </c>
      <c r="E433" s="153"/>
      <c r="F433" s="154" t="str">
        <f t="shared" si="200"/>
        <v/>
      </c>
      <c r="G433" s="154" t="str">
        <f t="shared" si="201"/>
        <v/>
      </c>
      <c r="H433" s="154" t="str">
        <f t="shared" si="202"/>
        <v/>
      </c>
      <c r="I433" s="124"/>
    </row>
    <row r="434" spans="1:9" x14ac:dyDescent="0.25">
      <c r="A434" s="130" t="s">
        <v>13</v>
      </c>
      <c r="B434" s="131" t="s">
        <v>161</v>
      </c>
      <c r="C434" s="132" t="s">
        <v>161</v>
      </c>
      <c r="D434" s="133" t="s">
        <v>165</v>
      </c>
      <c r="E434" s="134">
        <v>6</v>
      </c>
      <c r="F434" s="5"/>
      <c r="G434" s="119"/>
      <c r="H434" s="119"/>
      <c r="I434" s="120"/>
    </row>
    <row r="435" spans="1:9" ht="30" x14ac:dyDescent="0.25">
      <c r="A435" s="137" t="s">
        <v>15</v>
      </c>
      <c r="B435" s="138" t="s">
        <v>162</v>
      </c>
      <c r="C435" s="139" t="s">
        <v>162</v>
      </c>
      <c r="D435" s="139" t="s">
        <v>166</v>
      </c>
      <c r="E435" s="140">
        <v>12</v>
      </c>
      <c r="F435" s="141" t="str">
        <f>IF(F434="","",F434)</f>
        <v/>
      </c>
      <c r="G435" s="141" t="str">
        <f t="shared" ref="G435" si="206">IF(G434="","",G434)</f>
        <v/>
      </c>
      <c r="H435" s="141" t="str">
        <f t="shared" ref="H435" si="207">IF(H434="","",H434)</f>
        <v/>
      </c>
      <c r="I435" s="121"/>
    </row>
    <row r="436" spans="1:9" ht="30" x14ac:dyDescent="0.25">
      <c r="A436" s="137" t="s">
        <v>41</v>
      </c>
      <c r="B436" s="138" t="s">
        <v>162</v>
      </c>
      <c r="C436" s="139" t="s">
        <v>162</v>
      </c>
      <c r="D436" s="143" t="s">
        <v>167</v>
      </c>
      <c r="E436" s="144">
        <v>12</v>
      </c>
      <c r="F436" s="141" t="str">
        <f t="shared" ref="F436:F449" si="208">F435</f>
        <v/>
      </c>
      <c r="G436" s="141" t="str">
        <f t="shared" ref="G436:G449" si="209">G435</f>
        <v/>
      </c>
      <c r="H436" s="141" t="str">
        <f t="shared" ref="H436:H449" si="210">H435</f>
        <v/>
      </c>
      <c r="I436" s="122"/>
    </row>
    <row r="437" spans="1:9" ht="30" x14ac:dyDescent="0.25">
      <c r="A437" s="137" t="s">
        <v>42</v>
      </c>
      <c r="B437" s="138" t="s">
        <v>162</v>
      </c>
      <c r="C437" s="139" t="s">
        <v>162</v>
      </c>
      <c r="D437" s="143" t="s">
        <v>168</v>
      </c>
      <c r="E437" s="145"/>
      <c r="F437" s="141" t="str">
        <f t="shared" si="208"/>
        <v/>
      </c>
      <c r="G437" s="141" t="str">
        <f t="shared" si="209"/>
        <v/>
      </c>
      <c r="H437" s="141" t="str">
        <f t="shared" si="210"/>
        <v/>
      </c>
      <c r="I437" s="146">
        <f t="shared" ref="I437" si="211">I435-I436</f>
        <v>0</v>
      </c>
    </row>
    <row r="438" spans="1:9" x14ac:dyDescent="0.25">
      <c r="A438" s="137" t="s">
        <v>43</v>
      </c>
      <c r="B438" s="138" t="s">
        <v>162</v>
      </c>
      <c r="C438" s="139" t="s">
        <v>162</v>
      </c>
      <c r="D438" s="143" t="s">
        <v>169</v>
      </c>
      <c r="E438" s="147">
        <v>12</v>
      </c>
      <c r="F438" s="141" t="str">
        <f t="shared" si="208"/>
        <v/>
      </c>
      <c r="G438" s="141" t="str">
        <f t="shared" si="209"/>
        <v/>
      </c>
      <c r="H438" s="141" t="str">
        <f t="shared" si="210"/>
        <v/>
      </c>
      <c r="I438" s="121"/>
    </row>
    <row r="439" spans="1:9" x14ac:dyDescent="0.25">
      <c r="A439" s="137" t="s">
        <v>44</v>
      </c>
      <c r="B439" s="138" t="s">
        <v>162</v>
      </c>
      <c r="C439" s="139" t="s">
        <v>162</v>
      </c>
      <c r="D439" s="143" t="s">
        <v>170</v>
      </c>
      <c r="E439" s="147">
        <v>12</v>
      </c>
      <c r="F439" s="141" t="str">
        <f t="shared" si="208"/>
        <v/>
      </c>
      <c r="G439" s="141" t="str">
        <f t="shared" si="209"/>
        <v/>
      </c>
      <c r="H439" s="141" t="str">
        <f t="shared" si="210"/>
        <v/>
      </c>
      <c r="I439" s="121"/>
    </row>
    <row r="440" spans="1:9" ht="30" x14ac:dyDescent="0.25">
      <c r="A440" s="137" t="s">
        <v>45</v>
      </c>
      <c r="B440" s="138" t="s">
        <v>162</v>
      </c>
      <c r="C440" s="139" t="s">
        <v>162</v>
      </c>
      <c r="D440" s="143" t="s">
        <v>171</v>
      </c>
      <c r="E440" s="140">
        <v>11</v>
      </c>
      <c r="F440" s="141" t="str">
        <f t="shared" si="208"/>
        <v/>
      </c>
      <c r="G440" s="141" t="str">
        <f t="shared" si="209"/>
        <v/>
      </c>
      <c r="H440" s="141" t="str">
        <f t="shared" si="210"/>
        <v/>
      </c>
      <c r="I440" s="121"/>
    </row>
    <row r="441" spans="1:9" x14ac:dyDescent="0.25">
      <c r="A441" s="137" t="s">
        <v>16</v>
      </c>
      <c r="B441" s="138" t="s">
        <v>160</v>
      </c>
      <c r="C441" s="139" t="s">
        <v>163</v>
      </c>
      <c r="D441" s="139" t="s">
        <v>163</v>
      </c>
      <c r="E441" s="148"/>
      <c r="F441" s="141" t="str">
        <f t="shared" si="208"/>
        <v/>
      </c>
      <c r="G441" s="141" t="str">
        <f t="shared" si="209"/>
        <v/>
      </c>
      <c r="H441" s="141" t="str">
        <f t="shared" si="210"/>
        <v/>
      </c>
      <c r="I441" s="149">
        <f t="shared" ref="I441" si="212">SUM(I442:I445)</f>
        <v>0</v>
      </c>
    </row>
    <row r="442" spans="1:9" x14ac:dyDescent="0.25">
      <c r="A442" s="137" t="s">
        <v>17</v>
      </c>
      <c r="B442" s="138" t="s">
        <v>160</v>
      </c>
      <c r="C442" s="139" t="s">
        <v>163</v>
      </c>
      <c r="D442" s="139" t="s">
        <v>172</v>
      </c>
      <c r="E442" s="148"/>
      <c r="F442" s="141" t="str">
        <f t="shared" si="208"/>
        <v/>
      </c>
      <c r="G442" s="141" t="str">
        <f t="shared" si="209"/>
        <v/>
      </c>
      <c r="H442" s="141" t="str">
        <f t="shared" si="210"/>
        <v/>
      </c>
      <c r="I442" s="123"/>
    </row>
    <row r="443" spans="1:9" x14ac:dyDescent="0.25">
      <c r="A443" s="137" t="s">
        <v>46</v>
      </c>
      <c r="B443" s="138" t="s">
        <v>160</v>
      </c>
      <c r="C443" s="139" t="s">
        <v>163</v>
      </c>
      <c r="D443" s="139" t="s">
        <v>173</v>
      </c>
      <c r="E443" s="148"/>
      <c r="F443" s="141" t="str">
        <f t="shared" si="208"/>
        <v/>
      </c>
      <c r="G443" s="141" t="str">
        <f t="shared" si="209"/>
        <v/>
      </c>
      <c r="H443" s="141" t="str">
        <f t="shared" si="210"/>
        <v/>
      </c>
      <c r="I443" s="123"/>
    </row>
    <row r="444" spans="1:9" ht="30" x14ac:dyDescent="0.25">
      <c r="A444" s="137" t="s">
        <v>18</v>
      </c>
      <c r="B444" s="138" t="s">
        <v>160</v>
      </c>
      <c r="C444" s="139" t="s">
        <v>163</v>
      </c>
      <c r="D444" s="139" t="s">
        <v>174</v>
      </c>
      <c r="E444" s="148"/>
      <c r="F444" s="141" t="str">
        <f t="shared" si="208"/>
        <v/>
      </c>
      <c r="G444" s="141" t="str">
        <f t="shared" si="209"/>
        <v/>
      </c>
      <c r="H444" s="141" t="str">
        <f t="shared" si="210"/>
        <v/>
      </c>
      <c r="I444" s="123"/>
    </row>
    <row r="445" spans="1:9" x14ac:dyDescent="0.25">
      <c r="A445" s="137" t="s">
        <v>19</v>
      </c>
      <c r="B445" s="138" t="s">
        <v>160</v>
      </c>
      <c r="C445" s="139" t="s">
        <v>163</v>
      </c>
      <c r="D445" s="139" t="s">
        <v>175</v>
      </c>
      <c r="E445" s="148"/>
      <c r="F445" s="141" t="str">
        <f t="shared" si="208"/>
        <v/>
      </c>
      <c r="G445" s="141" t="str">
        <f t="shared" si="209"/>
        <v/>
      </c>
      <c r="H445" s="141" t="str">
        <f t="shared" si="210"/>
        <v/>
      </c>
      <c r="I445" s="123"/>
    </row>
    <row r="446" spans="1:9" ht="30" x14ac:dyDescent="0.25">
      <c r="A446" s="137" t="s">
        <v>47</v>
      </c>
      <c r="B446" s="138" t="s">
        <v>160</v>
      </c>
      <c r="C446" s="139" t="s">
        <v>164</v>
      </c>
      <c r="D446" s="139" t="s">
        <v>164</v>
      </c>
      <c r="E446" s="148"/>
      <c r="F446" s="141" t="str">
        <f t="shared" si="208"/>
        <v/>
      </c>
      <c r="G446" s="141" t="str">
        <f t="shared" si="209"/>
        <v/>
      </c>
      <c r="H446" s="141" t="str">
        <f t="shared" si="210"/>
        <v/>
      </c>
      <c r="I446" s="149">
        <f t="shared" ref="I446" si="213">SUM(I447:I449)</f>
        <v>0</v>
      </c>
    </row>
    <row r="447" spans="1:9" ht="30" x14ac:dyDescent="0.25">
      <c r="A447" s="137" t="s">
        <v>48</v>
      </c>
      <c r="B447" s="138" t="s">
        <v>160</v>
      </c>
      <c r="C447" s="139" t="s">
        <v>164</v>
      </c>
      <c r="D447" s="143" t="s">
        <v>176</v>
      </c>
      <c r="E447" s="148"/>
      <c r="F447" s="141" t="str">
        <f t="shared" si="208"/>
        <v/>
      </c>
      <c r="G447" s="141" t="str">
        <f t="shared" si="209"/>
        <v/>
      </c>
      <c r="H447" s="141" t="str">
        <f t="shared" si="210"/>
        <v/>
      </c>
      <c r="I447" s="123"/>
    </row>
    <row r="448" spans="1:9" ht="30" x14ac:dyDescent="0.25">
      <c r="A448" s="137" t="s">
        <v>49</v>
      </c>
      <c r="B448" s="138" t="s">
        <v>160</v>
      </c>
      <c r="C448" s="139" t="s">
        <v>164</v>
      </c>
      <c r="D448" s="139" t="s">
        <v>177</v>
      </c>
      <c r="E448" s="148"/>
      <c r="F448" s="141" t="str">
        <f t="shared" si="208"/>
        <v/>
      </c>
      <c r="G448" s="141" t="str">
        <f t="shared" si="209"/>
        <v/>
      </c>
      <c r="H448" s="141" t="str">
        <f t="shared" si="210"/>
        <v/>
      </c>
      <c r="I448" s="123"/>
    </row>
    <row r="449" spans="1:9" ht="30.75" thickBot="1" x14ac:dyDescent="0.3">
      <c r="A449" s="151" t="s">
        <v>50</v>
      </c>
      <c r="B449" s="138" t="s">
        <v>160</v>
      </c>
      <c r="C449" s="152" t="s">
        <v>164</v>
      </c>
      <c r="D449" s="152" t="s">
        <v>178</v>
      </c>
      <c r="E449" s="153"/>
      <c r="F449" s="154" t="str">
        <f t="shared" si="208"/>
        <v/>
      </c>
      <c r="G449" s="154" t="str">
        <f t="shared" si="209"/>
        <v/>
      </c>
      <c r="H449" s="154" t="str">
        <f t="shared" si="210"/>
        <v/>
      </c>
      <c r="I449" s="124"/>
    </row>
    <row r="450" spans="1:9" x14ac:dyDescent="0.25">
      <c r="A450" s="130" t="s">
        <v>13</v>
      </c>
      <c r="B450" s="131" t="s">
        <v>161</v>
      </c>
      <c r="C450" s="132" t="s">
        <v>161</v>
      </c>
      <c r="D450" s="133" t="s">
        <v>165</v>
      </c>
      <c r="E450" s="134">
        <v>6</v>
      </c>
      <c r="F450" s="5"/>
      <c r="G450" s="119"/>
      <c r="H450" s="119"/>
      <c r="I450" s="120"/>
    </row>
    <row r="451" spans="1:9" ht="30" x14ac:dyDescent="0.25">
      <c r="A451" s="137" t="s">
        <v>15</v>
      </c>
      <c r="B451" s="138" t="s">
        <v>162</v>
      </c>
      <c r="C451" s="139" t="s">
        <v>162</v>
      </c>
      <c r="D451" s="139" t="s">
        <v>166</v>
      </c>
      <c r="E451" s="140">
        <v>12</v>
      </c>
      <c r="F451" s="141" t="str">
        <f>IF(F450="","",F450)</f>
        <v/>
      </c>
      <c r="G451" s="141" t="str">
        <f t="shared" ref="G451" si="214">IF(G450="","",G450)</f>
        <v/>
      </c>
      <c r="H451" s="141" t="str">
        <f t="shared" ref="H451" si="215">IF(H450="","",H450)</f>
        <v/>
      </c>
      <c r="I451" s="121"/>
    </row>
    <row r="452" spans="1:9" ht="30" x14ac:dyDescent="0.25">
      <c r="A452" s="137" t="s">
        <v>41</v>
      </c>
      <c r="B452" s="138" t="s">
        <v>162</v>
      </c>
      <c r="C452" s="139" t="s">
        <v>162</v>
      </c>
      <c r="D452" s="143" t="s">
        <v>167</v>
      </c>
      <c r="E452" s="144">
        <v>12</v>
      </c>
      <c r="F452" s="141" t="str">
        <f t="shared" ref="F452:F465" si="216">F451</f>
        <v/>
      </c>
      <c r="G452" s="141" t="str">
        <f t="shared" ref="G452:G465" si="217">G451</f>
        <v/>
      </c>
      <c r="H452" s="141" t="str">
        <f t="shared" ref="H452:H465" si="218">H451</f>
        <v/>
      </c>
      <c r="I452" s="122"/>
    </row>
    <row r="453" spans="1:9" ht="30" x14ac:dyDescent="0.25">
      <c r="A453" s="137" t="s">
        <v>42</v>
      </c>
      <c r="B453" s="138" t="s">
        <v>162</v>
      </c>
      <c r="C453" s="139" t="s">
        <v>162</v>
      </c>
      <c r="D453" s="143" t="s">
        <v>168</v>
      </c>
      <c r="E453" s="145"/>
      <c r="F453" s="141" t="str">
        <f t="shared" si="216"/>
        <v/>
      </c>
      <c r="G453" s="141" t="str">
        <f t="shared" si="217"/>
        <v/>
      </c>
      <c r="H453" s="141" t="str">
        <f t="shared" si="218"/>
        <v/>
      </c>
      <c r="I453" s="146">
        <f t="shared" ref="I453" si="219">I451-I452</f>
        <v>0</v>
      </c>
    </row>
    <row r="454" spans="1:9" x14ac:dyDescent="0.25">
      <c r="A454" s="137" t="s">
        <v>43</v>
      </c>
      <c r="B454" s="138" t="s">
        <v>162</v>
      </c>
      <c r="C454" s="139" t="s">
        <v>162</v>
      </c>
      <c r="D454" s="143" t="s">
        <v>169</v>
      </c>
      <c r="E454" s="147">
        <v>12</v>
      </c>
      <c r="F454" s="141" t="str">
        <f t="shared" si="216"/>
        <v/>
      </c>
      <c r="G454" s="141" t="str">
        <f t="shared" si="217"/>
        <v/>
      </c>
      <c r="H454" s="141" t="str">
        <f t="shared" si="218"/>
        <v/>
      </c>
      <c r="I454" s="121"/>
    </row>
    <row r="455" spans="1:9" x14ac:dyDescent="0.25">
      <c r="A455" s="137" t="s">
        <v>44</v>
      </c>
      <c r="B455" s="138" t="s">
        <v>162</v>
      </c>
      <c r="C455" s="139" t="s">
        <v>162</v>
      </c>
      <c r="D455" s="143" t="s">
        <v>170</v>
      </c>
      <c r="E455" s="147">
        <v>12</v>
      </c>
      <c r="F455" s="141" t="str">
        <f t="shared" si="216"/>
        <v/>
      </c>
      <c r="G455" s="141" t="str">
        <f t="shared" si="217"/>
        <v/>
      </c>
      <c r="H455" s="141" t="str">
        <f t="shared" si="218"/>
        <v/>
      </c>
      <c r="I455" s="121"/>
    </row>
    <row r="456" spans="1:9" ht="30" x14ac:dyDescent="0.25">
      <c r="A456" s="137" t="s">
        <v>45</v>
      </c>
      <c r="B456" s="138" t="s">
        <v>162</v>
      </c>
      <c r="C456" s="139" t="s">
        <v>162</v>
      </c>
      <c r="D456" s="143" t="s">
        <v>171</v>
      </c>
      <c r="E456" s="140">
        <v>11</v>
      </c>
      <c r="F456" s="141" t="str">
        <f t="shared" si="216"/>
        <v/>
      </c>
      <c r="G456" s="141" t="str">
        <f t="shared" si="217"/>
        <v/>
      </c>
      <c r="H456" s="141" t="str">
        <f t="shared" si="218"/>
        <v/>
      </c>
      <c r="I456" s="121"/>
    </row>
    <row r="457" spans="1:9" x14ac:dyDescent="0.25">
      <c r="A457" s="137" t="s">
        <v>16</v>
      </c>
      <c r="B457" s="138" t="s">
        <v>160</v>
      </c>
      <c r="C457" s="139" t="s">
        <v>163</v>
      </c>
      <c r="D457" s="139" t="s">
        <v>163</v>
      </c>
      <c r="E457" s="148"/>
      <c r="F457" s="141" t="str">
        <f t="shared" si="216"/>
        <v/>
      </c>
      <c r="G457" s="141" t="str">
        <f t="shared" si="217"/>
        <v/>
      </c>
      <c r="H457" s="141" t="str">
        <f t="shared" si="218"/>
        <v/>
      </c>
      <c r="I457" s="149">
        <f t="shared" ref="I457" si="220">SUM(I458:I461)</f>
        <v>0</v>
      </c>
    </row>
    <row r="458" spans="1:9" x14ac:dyDescent="0.25">
      <c r="A458" s="137" t="s">
        <v>17</v>
      </c>
      <c r="B458" s="138" t="s">
        <v>160</v>
      </c>
      <c r="C458" s="139" t="s">
        <v>163</v>
      </c>
      <c r="D458" s="139" t="s">
        <v>172</v>
      </c>
      <c r="E458" s="148"/>
      <c r="F458" s="141" t="str">
        <f t="shared" si="216"/>
        <v/>
      </c>
      <c r="G458" s="141" t="str">
        <f t="shared" si="217"/>
        <v/>
      </c>
      <c r="H458" s="141" t="str">
        <f t="shared" si="218"/>
        <v/>
      </c>
      <c r="I458" s="123"/>
    </row>
    <row r="459" spans="1:9" x14ac:dyDescent="0.25">
      <c r="A459" s="137" t="s">
        <v>46</v>
      </c>
      <c r="B459" s="138" t="s">
        <v>160</v>
      </c>
      <c r="C459" s="139" t="s">
        <v>163</v>
      </c>
      <c r="D459" s="139" t="s">
        <v>173</v>
      </c>
      <c r="E459" s="148"/>
      <c r="F459" s="141" t="str">
        <f t="shared" si="216"/>
        <v/>
      </c>
      <c r="G459" s="141" t="str">
        <f t="shared" si="217"/>
        <v/>
      </c>
      <c r="H459" s="141" t="str">
        <f t="shared" si="218"/>
        <v/>
      </c>
      <c r="I459" s="123"/>
    </row>
    <row r="460" spans="1:9" ht="30" x14ac:dyDescent="0.25">
      <c r="A460" s="137" t="s">
        <v>18</v>
      </c>
      <c r="B460" s="138" t="s">
        <v>160</v>
      </c>
      <c r="C460" s="139" t="s">
        <v>163</v>
      </c>
      <c r="D460" s="139" t="s">
        <v>174</v>
      </c>
      <c r="E460" s="148"/>
      <c r="F460" s="141" t="str">
        <f t="shared" si="216"/>
        <v/>
      </c>
      <c r="G460" s="141" t="str">
        <f t="shared" si="217"/>
        <v/>
      </c>
      <c r="H460" s="141" t="str">
        <f t="shared" si="218"/>
        <v/>
      </c>
      <c r="I460" s="123"/>
    </row>
    <row r="461" spans="1:9" x14ac:dyDescent="0.25">
      <c r="A461" s="137" t="s">
        <v>19</v>
      </c>
      <c r="B461" s="138" t="s">
        <v>160</v>
      </c>
      <c r="C461" s="139" t="s">
        <v>163</v>
      </c>
      <c r="D461" s="139" t="s">
        <v>175</v>
      </c>
      <c r="E461" s="148"/>
      <c r="F461" s="141" t="str">
        <f t="shared" si="216"/>
        <v/>
      </c>
      <c r="G461" s="141" t="str">
        <f t="shared" si="217"/>
        <v/>
      </c>
      <c r="H461" s="141" t="str">
        <f t="shared" si="218"/>
        <v/>
      </c>
      <c r="I461" s="123"/>
    </row>
    <row r="462" spans="1:9" ht="30" x14ac:dyDescent="0.25">
      <c r="A462" s="137" t="s">
        <v>47</v>
      </c>
      <c r="B462" s="138" t="s">
        <v>160</v>
      </c>
      <c r="C462" s="139" t="s">
        <v>164</v>
      </c>
      <c r="D462" s="139" t="s">
        <v>164</v>
      </c>
      <c r="E462" s="148"/>
      <c r="F462" s="141" t="str">
        <f t="shared" si="216"/>
        <v/>
      </c>
      <c r="G462" s="141" t="str">
        <f t="shared" si="217"/>
        <v/>
      </c>
      <c r="H462" s="141" t="str">
        <f t="shared" si="218"/>
        <v/>
      </c>
      <c r="I462" s="149">
        <f t="shared" ref="I462" si="221">SUM(I463:I465)</f>
        <v>0</v>
      </c>
    </row>
    <row r="463" spans="1:9" ht="30" x14ac:dyDescent="0.25">
      <c r="A463" s="137" t="s">
        <v>48</v>
      </c>
      <c r="B463" s="138" t="s">
        <v>160</v>
      </c>
      <c r="C463" s="139" t="s">
        <v>164</v>
      </c>
      <c r="D463" s="143" t="s">
        <v>176</v>
      </c>
      <c r="E463" s="148"/>
      <c r="F463" s="141" t="str">
        <f t="shared" si="216"/>
        <v/>
      </c>
      <c r="G463" s="141" t="str">
        <f t="shared" si="217"/>
        <v/>
      </c>
      <c r="H463" s="141" t="str">
        <f t="shared" si="218"/>
        <v/>
      </c>
      <c r="I463" s="123"/>
    </row>
    <row r="464" spans="1:9" ht="30" x14ac:dyDescent="0.25">
      <c r="A464" s="137" t="s">
        <v>49</v>
      </c>
      <c r="B464" s="138" t="s">
        <v>160</v>
      </c>
      <c r="C464" s="139" t="s">
        <v>164</v>
      </c>
      <c r="D464" s="139" t="s">
        <v>177</v>
      </c>
      <c r="E464" s="148"/>
      <c r="F464" s="141" t="str">
        <f t="shared" si="216"/>
        <v/>
      </c>
      <c r="G464" s="141" t="str">
        <f t="shared" si="217"/>
        <v/>
      </c>
      <c r="H464" s="141" t="str">
        <f t="shared" si="218"/>
        <v/>
      </c>
      <c r="I464" s="123"/>
    </row>
    <row r="465" spans="1:9" ht="30.75" thickBot="1" x14ac:dyDescent="0.3">
      <c r="A465" s="151" t="s">
        <v>50</v>
      </c>
      <c r="B465" s="138" t="s">
        <v>160</v>
      </c>
      <c r="C465" s="152" t="s">
        <v>164</v>
      </c>
      <c r="D465" s="152" t="s">
        <v>178</v>
      </c>
      <c r="E465" s="153"/>
      <c r="F465" s="154" t="str">
        <f t="shared" si="216"/>
        <v/>
      </c>
      <c r="G465" s="154" t="str">
        <f t="shared" si="217"/>
        <v/>
      </c>
      <c r="H465" s="154" t="str">
        <f t="shared" si="218"/>
        <v/>
      </c>
      <c r="I465" s="124"/>
    </row>
    <row r="466" spans="1:9" x14ac:dyDescent="0.25">
      <c r="A466" s="130" t="s">
        <v>13</v>
      </c>
      <c r="B466" s="131" t="s">
        <v>161</v>
      </c>
      <c r="C466" s="132" t="s">
        <v>161</v>
      </c>
      <c r="D466" s="133" t="s">
        <v>165</v>
      </c>
      <c r="E466" s="134">
        <v>6</v>
      </c>
      <c r="F466" s="5"/>
      <c r="G466" s="119"/>
      <c r="H466" s="119"/>
      <c r="I466" s="120"/>
    </row>
    <row r="467" spans="1:9" ht="30" x14ac:dyDescent="0.25">
      <c r="A467" s="137" t="s">
        <v>15</v>
      </c>
      <c r="B467" s="138" t="s">
        <v>162</v>
      </c>
      <c r="C467" s="139" t="s">
        <v>162</v>
      </c>
      <c r="D467" s="139" t="s">
        <v>166</v>
      </c>
      <c r="E467" s="140">
        <v>12</v>
      </c>
      <c r="F467" s="141" t="str">
        <f>IF(F466="","",F466)</f>
        <v/>
      </c>
      <c r="G467" s="141" t="str">
        <f t="shared" ref="G467" si="222">IF(G466="","",G466)</f>
        <v/>
      </c>
      <c r="H467" s="141" t="str">
        <f t="shared" ref="H467" si="223">IF(H466="","",H466)</f>
        <v/>
      </c>
      <c r="I467" s="121"/>
    </row>
    <row r="468" spans="1:9" ht="30" x14ac:dyDescent="0.25">
      <c r="A468" s="137" t="s">
        <v>41</v>
      </c>
      <c r="B468" s="138" t="s">
        <v>162</v>
      </c>
      <c r="C468" s="139" t="s">
        <v>162</v>
      </c>
      <c r="D468" s="143" t="s">
        <v>167</v>
      </c>
      <c r="E468" s="144">
        <v>12</v>
      </c>
      <c r="F468" s="141" t="str">
        <f t="shared" ref="F468:F481" si="224">F467</f>
        <v/>
      </c>
      <c r="G468" s="141" t="str">
        <f t="shared" ref="G468:G481" si="225">G467</f>
        <v/>
      </c>
      <c r="H468" s="141" t="str">
        <f t="shared" ref="H468:H481" si="226">H467</f>
        <v/>
      </c>
      <c r="I468" s="122"/>
    </row>
    <row r="469" spans="1:9" ht="30" x14ac:dyDescent="0.25">
      <c r="A469" s="137" t="s">
        <v>42</v>
      </c>
      <c r="B469" s="138" t="s">
        <v>162</v>
      </c>
      <c r="C469" s="139" t="s">
        <v>162</v>
      </c>
      <c r="D469" s="143" t="s">
        <v>168</v>
      </c>
      <c r="E469" s="145"/>
      <c r="F469" s="141" t="str">
        <f t="shared" si="224"/>
        <v/>
      </c>
      <c r="G469" s="141" t="str">
        <f t="shared" si="225"/>
        <v/>
      </c>
      <c r="H469" s="141" t="str">
        <f t="shared" si="226"/>
        <v/>
      </c>
      <c r="I469" s="146">
        <f t="shared" ref="I469" si="227">I467-I468</f>
        <v>0</v>
      </c>
    </row>
    <row r="470" spans="1:9" x14ac:dyDescent="0.25">
      <c r="A470" s="137" t="s">
        <v>43</v>
      </c>
      <c r="B470" s="138" t="s">
        <v>162</v>
      </c>
      <c r="C470" s="139" t="s">
        <v>162</v>
      </c>
      <c r="D470" s="143" t="s">
        <v>169</v>
      </c>
      <c r="E470" s="147">
        <v>12</v>
      </c>
      <c r="F470" s="141" t="str">
        <f t="shared" si="224"/>
        <v/>
      </c>
      <c r="G470" s="141" t="str">
        <f t="shared" si="225"/>
        <v/>
      </c>
      <c r="H470" s="141" t="str">
        <f t="shared" si="226"/>
        <v/>
      </c>
      <c r="I470" s="121"/>
    </row>
    <row r="471" spans="1:9" x14ac:dyDescent="0.25">
      <c r="A471" s="137" t="s">
        <v>44</v>
      </c>
      <c r="B471" s="138" t="s">
        <v>162</v>
      </c>
      <c r="C471" s="139" t="s">
        <v>162</v>
      </c>
      <c r="D471" s="143" t="s">
        <v>170</v>
      </c>
      <c r="E471" s="147">
        <v>12</v>
      </c>
      <c r="F471" s="141" t="str">
        <f t="shared" si="224"/>
        <v/>
      </c>
      <c r="G471" s="141" t="str">
        <f t="shared" si="225"/>
        <v/>
      </c>
      <c r="H471" s="141" t="str">
        <f t="shared" si="226"/>
        <v/>
      </c>
      <c r="I471" s="121"/>
    </row>
    <row r="472" spans="1:9" ht="30" x14ac:dyDescent="0.25">
      <c r="A472" s="137" t="s">
        <v>45</v>
      </c>
      <c r="B472" s="138" t="s">
        <v>162</v>
      </c>
      <c r="C472" s="139" t="s">
        <v>162</v>
      </c>
      <c r="D472" s="143" t="s">
        <v>171</v>
      </c>
      <c r="E472" s="140">
        <v>11</v>
      </c>
      <c r="F472" s="141" t="str">
        <f t="shared" si="224"/>
        <v/>
      </c>
      <c r="G472" s="141" t="str">
        <f t="shared" si="225"/>
        <v/>
      </c>
      <c r="H472" s="141" t="str">
        <f t="shared" si="226"/>
        <v/>
      </c>
      <c r="I472" s="121"/>
    </row>
    <row r="473" spans="1:9" x14ac:dyDescent="0.25">
      <c r="A473" s="137" t="s">
        <v>16</v>
      </c>
      <c r="B473" s="138" t="s">
        <v>160</v>
      </c>
      <c r="C473" s="139" t="s">
        <v>163</v>
      </c>
      <c r="D473" s="139" t="s">
        <v>163</v>
      </c>
      <c r="E473" s="148"/>
      <c r="F473" s="141" t="str">
        <f t="shared" si="224"/>
        <v/>
      </c>
      <c r="G473" s="141" t="str">
        <f t="shared" si="225"/>
        <v/>
      </c>
      <c r="H473" s="141" t="str">
        <f t="shared" si="226"/>
        <v/>
      </c>
      <c r="I473" s="149">
        <f t="shared" ref="I473" si="228">SUM(I474:I477)</f>
        <v>0</v>
      </c>
    </row>
    <row r="474" spans="1:9" x14ac:dyDescent="0.25">
      <c r="A474" s="137" t="s">
        <v>17</v>
      </c>
      <c r="B474" s="138" t="s">
        <v>160</v>
      </c>
      <c r="C474" s="139" t="s">
        <v>163</v>
      </c>
      <c r="D474" s="139" t="s">
        <v>172</v>
      </c>
      <c r="E474" s="148"/>
      <c r="F474" s="141" t="str">
        <f t="shared" si="224"/>
        <v/>
      </c>
      <c r="G474" s="141" t="str">
        <f t="shared" si="225"/>
        <v/>
      </c>
      <c r="H474" s="141" t="str">
        <f t="shared" si="226"/>
        <v/>
      </c>
      <c r="I474" s="123"/>
    </row>
    <row r="475" spans="1:9" x14ac:dyDescent="0.25">
      <c r="A475" s="137" t="s">
        <v>46</v>
      </c>
      <c r="B475" s="138" t="s">
        <v>160</v>
      </c>
      <c r="C475" s="139" t="s">
        <v>163</v>
      </c>
      <c r="D475" s="139" t="s">
        <v>173</v>
      </c>
      <c r="E475" s="148"/>
      <c r="F475" s="141" t="str">
        <f t="shared" si="224"/>
        <v/>
      </c>
      <c r="G475" s="141" t="str">
        <f t="shared" si="225"/>
        <v/>
      </c>
      <c r="H475" s="141" t="str">
        <f t="shared" si="226"/>
        <v/>
      </c>
      <c r="I475" s="123"/>
    </row>
    <row r="476" spans="1:9" ht="30" x14ac:dyDescent="0.25">
      <c r="A476" s="137" t="s">
        <v>18</v>
      </c>
      <c r="B476" s="138" t="s">
        <v>160</v>
      </c>
      <c r="C476" s="139" t="s">
        <v>163</v>
      </c>
      <c r="D476" s="139" t="s">
        <v>174</v>
      </c>
      <c r="E476" s="148"/>
      <c r="F476" s="141" t="str">
        <f t="shared" si="224"/>
        <v/>
      </c>
      <c r="G476" s="141" t="str">
        <f t="shared" si="225"/>
        <v/>
      </c>
      <c r="H476" s="141" t="str">
        <f t="shared" si="226"/>
        <v/>
      </c>
      <c r="I476" s="123"/>
    </row>
    <row r="477" spans="1:9" x14ac:dyDescent="0.25">
      <c r="A477" s="137" t="s">
        <v>19</v>
      </c>
      <c r="B477" s="138" t="s">
        <v>160</v>
      </c>
      <c r="C477" s="139" t="s">
        <v>163</v>
      </c>
      <c r="D477" s="139" t="s">
        <v>175</v>
      </c>
      <c r="E477" s="148"/>
      <c r="F477" s="141" t="str">
        <f t="shared" si="224"/>
        <v/>
      </c>
      <c r="G477" s="141" t="str">
        <f t="shared" si="225"/>
        <v/>
      </c>
      <c r="H477" s="141" t="str">
        <f t="shared" si="226"/>
        <v/>
      </c>
      <c r="I477" s="123"/>
    </row>
    <row r="478" spans="1:9" ht="30" x14ac:dyDescent="0.25">
      <c r="A478" s="137" t="s">
        <v>47</v>
      </c>
      <c r="B478" s="138" t="s">
        <v>160</v>
      </c>
      <c r="C478" s="139" t="s">
        <v>164</v>
      </c>
      <c r="D478" s="139" t="s">
        <v>164</v>
      </c>
      <c r="E478" s="148"/>
      <c r="F478" s="141" t="str">
        <f t="shared" si="224"/>
        <v/>
      </c>
      <c r="G478" s="141" t="str">
        <f t="shared" si="225"/>
        <v/>
      </c>
      <c r="H478" s="141" t="str">
        <f t="shared" si="226"/>
        <v/>
      </c>
      <c r="I478" s="149">
        <f t="shared" ref="I478" si="229">SUM(I479:I481)</f>
        <v>0</v>
      </c>
    </row>
    <row r="479" spans="1:9" ht="30" x14ac:dyDescent="0.25">
      <c r="A479" s="137" t="s">
        <v>48</v>
      </c>
      <c r="B479" s="138" t="s">
        <v>160</v>
      </c>
      <c r="C479" s="139" t="s">
        <v>164</v>
      </c>
      <c r="D479" s="143" t="s">
        <v>176</v>
      </c>
      <c r="E479" s="148"/>
      <c r="F479" s="141" t="str">
        <f t="shared" si="224"/>
        <v/>
      </c>
      <c r="G479" s="141" t="str">
        <f t="shared" si="225"/>
        <v/>
      </c>
      <c r="H479" s="141" t="str">
        <f t="shared" si="226"/>
        <v/>
      </c>
      <c r="I479" s="123"/>
    </row>
    <row r="480" spans="1:9" ht="30" x14ac:dyDescent="0.25">
      <c r="A480" s="137" t="s">
        <v>49</v>
      </c>
      <c r="B480" s="138" t="s">
        <v>160</v>
      </c>
      <c r="C480" s="139" t="s">
        <v>164</v>
      </c>
      <c r="D480" s="139" t="s">
        <v>177</v>
      </c>
      <c r="E480" s="148"/>
      <c r="F480" s="141" t="str">
        <f t="shared" si="224"/>
        <v/>
      </c>
      <c r="G480" s="141" t="str">
        <f t="shared" si="225"/>
        <v/>
      </c>
      <c r="H480" s="141" t="str">
        <f t="shared" si="226"/>
        <v/>
      </c>
      <c r="I480" s="123"/>
    </row>
    <row r="481" spans="1:9" ht="30.75" thickBot="1" x14ac:dyDescent="0.3">
      <c r="A481" s="151" t="s">
        <v>50</v>
      </c>
      <c r="B481" s="138" t="s">
        <v>160</v>
      </c>
      <c r="C481" s="152" t="s">
        <v>164</v>
      </c>
      <c r="D481" s="152" t="s">
        <v>178</v>
      </c>
      <c r="E481" s="153"/>
      <c r="F481" s="154" t="str">
        <f t="shared" si="224"/>
        <v/>
      </c>
      <c r="G481" s="154" t="str">
        <f t="shared" si="225"/>
        <v/>
      </c>
      <c r="H481" s="154" t="str">
        <f t="shared" si="226"/>
        <v/>
      </c>
      <c r="I481" s="124"/>
    </row>
    <row r="482" spans="1:9" x14ac:dyDescent="0.25">
      <c r="A482" s="130" t="s">
        <v>13</v>
      </c>
      <c r="B482" s="131" t="s">
        <v>161</v>
      </c>
      <c r="C482" s="132" t="s">
        <v>161</v>
      </c>
      <c r="D482" s="133" t="s">
        <v>165</v>
      </c>
      <c r="E482" s="134">
        <v>6</v>
      </c>
      <c r="F482" s="5"/>
      <c r="G482" s="119"/>
      <c r="H482" s="119"/>
      <c r="I482" s="120"/>
    </row>
    <row r="483" spans="1:9" ht="30" x14ac:dyDescent="0.25">
      <c r="A483" s="137" t="s">
        <v>15</v>
      </c>
      <c r="B483" s="138" t="s">
        <v>162</v>
      </c>
      <c r="C483" s="139" t="s">
        <v>162</v>
      </c>
      <c r="D483" s="139" t="s">
        <v>166</v>
      </c>
      <c r="E483" s="140">
        <v>12</v>
      </c>
      <c r="F483" s="141" t="str">
        <f>IF(F482="","",F482)</f>
        <v/>
      </c>
      <c r="G483" s="141" t="str">
        <f t="shared" ref="G483" si="230">IF(G482="","",G482)</f>
        <v/>
      </c>
      <c r="H483" s="141" t="str">
        <f t="shared" ref="H483" si="231">IF(H482="","",H482)</f>
        <v/>
      </c>
      <c r="I483" s="121"/>
    </row>
    <row r="484" spans="1:9" ht="30" x14ac:dyDescent="0.25">
      <c r="A484" s="137" t="s">
        <v>41</v>
      </c>
      <c r="B484" s="138" t="s">
        <v>162</v>
      </c>
      <c r="C484" s="139" t="s">
        <v>162</v>
      </c>
      <c r="D484" s="143" t="s">
        <v>167</v>
      </c>
      <c r="E484" s="144">
        <v>12</v>
      </c>
      <c r="F484" s="141" t="str">
        <f t="shared" ref="F484:F497" si="232">F483</f>
        <v/>
      </c>
      <c r="G484" s="141" t="str">
        <f t="shared" ref="G484:G497" si="233">G483</f>
        <v/>
      </c>
      <c r="H484" s="141" t="str">
        <f t="shared" ref="H484:H497" si="234">H483</f>
        <v/>
      </c>
      <c r="I484" s="122"/>
    </row>
    <row r="485" spans="1:9" ht="30" x14ac:dyDescent="0.25">
      <c r="A485" s="137" t="s">
        <v>42</v>
      </c>
      <c r="B485" s="138" t="s">
        <v>162</v>
      </c>
      <c r="C485" s="139" t="s">
        <v>162</v>
      </c>
      <c r="D485" s="143" t="s">
        <v>168</v>
      </c>
      <c r="E485" s="145"/>
      <c r="F485" s="141" t="str">
        <f t="shared" si="232"/>
        <v/>
      </c>
      <c r="G485" s="141" t="str">
        <f t="shared" si="233"/>
        <v/>
      </c>
      <c r="H485" s="141" t="str">
        <f t="shared" si="234"/>
        <v/>
      </c>
      <c r="I485" s="146">
        <f t="shared" ref="I485" si="235">I483-I484</f>
        <v>0</v>
      </c>
    </row>
    <row r="486" spans="1:9" x14ac:dyDescent="0.25">
      <c r="A486" s="137" t="s">
        <v>43</v>
      </c>
      <c r="B486" s="138" t="s">
        <v>162</v>
      </c>
      <c r="C486" s="139" t="s">
        <v>162</v>
      </c>
      <c r="D486" s="143" t="s">
        <v>169</v>
      </c>
      <c r="E486" s="147">
        <v>12</v>
      </c>
      <c r="F486" s="141" t="str">
        <f t="shared" si="232"/>
        <v/>
      </c>
      <c r="G486" s="141" t="str">
        <f t="shared" si="233"/>
        <v/>
      </c>
      <c r="H486" s="141" t="str">
        <f t="shared" si="234"/>
        <v/>
      </c>
      <c r="I486" s="121"/>
    </row>
    <row r="487" spans="1:9" x14ac:dyDescent="0.25">
      <c r="A487" s="137" t="s">
        <v>44</v>
      </c>
      <c r="B487" s="138" t="s">
        <v>162</v>
      </c>
      <c r="C487" s="139" t="s">
        <v>162</v>
      </c>
      <c r="D487" s="143" t="s">
        <v>170</v>
      </c>
      <c r="E487" s="147">
        <v>12</v>
      </c>
      <c r="F487" s="141" t="str">
        <f t="shared" si="232"/>
        <v/>
      </c>
      <c r="G487" s="141" t="str">
        <f t="shared" si="233"/>
        <v/>
      </c>
      <c r="H487" s="141" t="str">
        <f t="shared" si="234"/>
        <v/>
      </c>
      <c r="I487" s="121"/>
    </row>
    <row r="488" spans="1:9" ht="30" x14ac:dyDescent="0.25">
      <c r="A488" s="137" t="s">
        <v>45</v>
      </c>
      <c r="B488" s="138" t="s">
        <v>162</v>
      </c>
      <c r="C488" s="139" t="s">
        <v>162</v>
      </c>
      <c r="D488" s="143" t="s">
        <v>171</v>
      </c>
      <c r="E488" s="140">
        <v>11</v>
      </c>
      <c r="F488" s="141" t="str">
        <f t="shared" si="232"/>
        <v/>
      </c>
      <c r="G488" s="141" t="str">
        <f t="shared" si="233"/>
        <v/>
      </c>
      <c r="H488" s="141" t="str">
        <f t="shared" si="234"/>
        <v/>
      </c>
      <c r="I488" s="121"/>
    </row>
    <row r="489" spans="1:9" x14ac:dyDescent="0.25">
      <c r="A489" s="137" t="s">
        <v>16</v>
      </c>
      <c r="B489" s="138" t="s">
        <v>160</v>
      </c>
      <c r="C489" s="139" t="s">
        <v>163</v>
      </c>
      <c r="D489" s="139" t="s">
        <v>163</v>
      </c>
      <c r="E489" s="148"/>
      <c r="F489" s="141" t="str">
        <f t="shared" si="232"/>
        <v/>
      </c>
      <c r="G489" s="141" t="str">
        <f t="shared" si="233"/>
        <v/>
      </c>
      <c r="H489" s="141" t="str">
        <f t="shared" si="234"/>
        <v/>
      </c>
      <c r="I489" s="149">
        <f t="shared" ref="I489" si="236">SUM(I490:I493)</f>
        <v>0</v>
      </c>
    </row>
    <row r="490" spans="1:9" x14ac:dyDescent="0.25">
      <c r="A490" s="137" t="s">
        <v>17</v>
      </c>
      <c r="B490" s="138" t="s">
        <v>160</v>
      </c>
      <c r="C490" s="139" t="s">
        <v>163</v>
      </c>
      <c r="D490" s="139" t="s">
        <v>172</v>
      </c>
      <c r="E490" s="148"/>
      <c r="F490" s="141" t="str">
        <f t="shared" si="232"/>
        <v/>
      </c>
      <c r="G490" s="141" t="str">
        <f t="shared" si="233"/>
        <v/>
      </c>
      <c r="H490" s="141" t="str">
        <f t="shared" si="234"/>
        <v/>
      </c>
      <c r="I490" s="123"/>
    </row>
    <row r="491" spans="1:9" x14ac:dyDescent="0.25">
      <c r="A491" s="137" t="s">
        <v>46</v>
      </c>
      <c r="B491" s="138" t="s">
        <v>160</v>
      </c>
      <c r="C491" s="139" t="s">
        <v>163</v>
      </c>
      <c r="D491" s="139" t="s">
        <v>173</v>
      </c>
      <c r="E491" s="148"/>
      <c r="F491" s="141" t="str">
        <f t="shared" si="232"/>
        <v/>
      </c>
      <c r="G491" s="141" t="str">
        <f t="shared" si="233"/>
        <v/>
      </c>
      <c r="H491" s="141" t="str">
        <f t="shared" si="234"/>
        <v/>
      </c>
      <c r="I491" s="123"/>
    </row>
    <row r="492" spans="1:9" ht="30" x14ac:dyDescent="0.25">
      <c r="A492" s="137" t="s">
        <v>18</v>
      </c>
      <c r="B492" s="138" t="s">
        <v>160</v>
      </c>
      <c r="C492" s="139" t="s">
        <v>163</v>
      </c>
      <c r="D492" s="139" t="s">
        <v>174</v>
      </c>
      <c r="E492" s="148"/>
      <c r="F492" s="141" t="str">
        <f t="shared" si="232"/>
        <v/>
      </c>
      <c r="G492" s="141" t="str">
        <f t="shared" si="233"/>
        <v/>
      </c>
      <c r="H492" s="141" t="str">
        <f t="shared" si="234"/>
        <v/>
      </c>
      <c r="I492" s="123"/>
    </row>
    <row r="493" spans="1:9" x14ac:dyDescent="0.25">
      <c r="A493" s="137" t="s">
        <v>19</v>
      </c>
      <c r="B493" s="138" t="s">
        <v>160</v>
      </c>
      <c r="C493" s="139" t="s">
        <v>163</v>
      </c>
      <c r="D493" s="139" t="s">
        <v>175</v>
      </c>
      <c r="E493" s="148"/>
      <c r="F493" s="141" t="str">
        <f t="shared" si="232"/>
        <v/>
      </c>
      <c r="G493" s="141" t="str">
        <f t="shared" si="233"/>
        <v/>
      </c>
      <c r="H493" s="141" t="str">
        <f t="shared" si="234"/>
        <v/>
      </c>
      <c r="I493" s="123"/>
    </row>
    <row r="494" spans="1:9" ht="30" x14ac:dyDescent="0.25">
      <c r="A494" s="137" t="s">
        <v>47</v>
      </c>
      <c r="B494" s="138" t="s">
        <v>160</v>
      </c>
      <c r="C494" s="139" t="s">
        <v>164</v>
      </c>
      <c r="D494" s="139" t="s">
        <v>164</v>
      </c>
      <c r="E494" s="148"/>
      <c r="F494" s="141" t="str">
        <f t="shared" si="232"/>
        <v/>
      </c>
      <c r="G494" s="141" t="str">
        <f t="shared" si="233"/>
        <v/>
      </c>
      <c r="H494" s="141" t="str">
        <f t="shared" si="234"/>
        <v/>
      </c>
      <c r="I494" s="149">
        <f t="shared" ref="I494" si="237">SUM(I495:I497)</f>
        <v>0</v>
      </c>
    </row>
    <row r="495" spans="1:9" ht="30" x14ac:dyDescent="0.25">
      <c r="A495" s="137" t="s">
        <v>48</v>
      </c>
      <c r="B495" s="138" t="s">
        <v>160</v>
      </c>
      <c r="C495" s="139" t="s">
        <v>164</v>
      </c>
      <c r="D495" s="143" t="s">
        <v>176</v>
      </c>
      <c r="E495" s="148"/>
      <c r="F495" s="141" t="str">
        <f t="shared" si="232"/>
        <v/>
      </c>
      <c r="G495" s="141" t="str">
        <f t="shared" si="233"/>
        <v/>
      </c>
      <c r="H495" s="141" t="str">
        <f t="shared" si="234"/>
        <v/>
      </c>
      <c r="I495" s="123"/>
    </row>
    <row r="496" spans="1:9" ht="30" x14ac:dyDescent="0.25">
      <c r="A496" s="137" t="s">
        <v>49</v>
      </c>
      <c r="B496" s="138" t="s">
        <v>160</v>
      </c>
      <c r="C496" s="139" t="s">
        <v>164</v>
      </c>
      <c r="D496" s="139" t="s">
        <v>177</v>
      </c>
      <c r="E496" s="148"/>
      <c r="F496" s="141" t="str">
        <f t="shared" si="232"/>
        <v/>
      </c>
      <c r="G496" s="141" t="str">
        <f t="shared" si="233"/>
        <v/>
      </c>
      <c r="H496" s="141" t="str">
        <f t="shared" si="234"/>
        <v/>
      </c>
      <c r="I496" s="123"/>
    </row>
    <row r="497" spans="1:9" ht="30.75" thickBot="1" x14ac:dyDescent="0.3">
      <c r="A497" s="151" t="s">
        <v>50</v>
      </c>
      <c r="B497" s="138" t="s">
        <v>160</v>
      </c>
      <c r="C497" s="152" t="s">
        <v>164</v>
      </c>
      <c r="D497" s="152" t="s">
        <v>178</v>
      </c>
      <c r="E497" s="153"/>
      <c r="F497" s="154" t="str">
        <f t="shared" si="232"/>
        <v/>
      </c>
      <c r="G497" s="154" t="str">
        <f t="shared" si="233"/>
        <v/>
      </c>
      <c r="H497" s="154" t="str">
        <f t="shared" si="234"/>
        <v/>
      </c>
      <c r="I497" s="124"/>
    </row>
    <row r="498" spans="1:9" x14ac:dyDescent="0.25">
      <c r="A498" s="130" t="s">
        <v>13</v>
      </c>
      <c r="B498" s="131" t="s">
        <v>161</v>
      </c>
      <c r="C498" s="132" t="s">
        <v>161</v>
      </c>
      <c r="D498" s="133" t="s">
        <v>165</v>
      </c>
      <c r="E498" s="134">
        <v>6</v>
      </c>
      <c r="F498" s="5"/>
      <c r="G498" s="119"/>
      <c r="H498" s="119"/>
      <c r="I498" s="120"/>
    </row>
    <row r="499" spans="1:9" ht="30" x14ac:dyDescent="0.25">
      <c r="A499" s="137" t="s">
        <v>15</v>
      </c>
      <c r="B499" s="138" t="s">
        <v>162</v>
      </c>
      <c r="C499" s="139" t="s">
        <v>162</v>
      </c>
      <c r="D499" s="139" t="s">
        <v>166</v>
      </c>
      <c r="E499" s="140">
        <v>12</v>
      </c>
      <c r="F499" s="141" t="str">
        <f>IF(F498="","",F498)</f>
        <v/>
      </c>
      <c r="G499" s="141" t="str">
        <f t="shared" ref="G499" si="238">IF(G498="","",G498)</f>
        <v/>
      </c>
      <c r="H499" s="141" t="str">
        <f t="shared" ref="H499" si="239">IF(H498="","",H498)</f>
        <v/>
      </c>
      <c r="I499" s="121"/>
    </row>
    <row r="500" spans="1:9" ht="30" x14ac:dyDescent="0.25">
      <c r="A500" s="137" t="s">
        <v>41</v>
      </c>
      <c r="B500" s="138" t="s">
        <v>162</v>
      </c>
      <c r="C500" s="139" t="s">
        <v>162</v>
      </c>
      <c r="D500" s="143" t="s">
        <v>167</v>
      </c>
      <c r="E500" s="144">
        <v>12</v>
      </c>
      <c r="F500" s="141" t="str">
        <f t="shared" ref="F500:F513" si="240">F499</f>
        <v/>
      </c>
      <c r="G500" s="141" t="str">
        <f t="shared" ref="G500:G513" si="241">G499</f>
        <v/>
      </c>
      <c r="H500" s="141" t="str">
        <f t="shared" ref="H500:H513" si="242">H499</f>
        <v/>
      </c>
      <c r="I500" s="122"/>
    </row>
    <row r="501" spans="1:9" ht="30" x14ac:dyDescent="0.25">
      <c r="A501" s="137" t="s">
        <v>42</v>
      </c>
      <c r="B501" s="138" t="s">
        <v>162</v>
      </c>
      <c r="C501" s="139" t="s">
        <v>162</v>
      </c>
      <c r="D501" s="143" t="s">
        <v>168</v>
      </c>
      <c r="E501" s="145"/>
      <c r="F501" s="141" t="str">
        <f t="shared" si="240"/>
        <v/>
      </c>
      <c r="G501" s="141" t="str">
        <f t="shared" si="241"/>
        <v/>
      </c>
      <c r="H501" s="141" t="str">
        <f t="shared" si="242"/>
        <v/>
      </c>
      <c r="I501" s="146">
        <f t="shared" ref="I501" si="243">I499-I500</f>
        <v>0</v>
      </c>
    </row>
    <row r="502" spans="1:9" x14ac:dyDescent="0.25">
      <c r="A502" s="137" t="s">
        <v>43</v>
      </c>
      <c r="B502" s="138" t="s">
        <v>162</v>
      </c>
      <c r="C502" s="139" t="s">
        <v>162</v>
      </c>
      <c r="D502" s="143" t="s">
        <v>169</v>
      </c>
      <c r="E502" s="147">
        <v>12</v>
      </c>
      <c r="F502" s="141" t="str">
        <f t="shared" si="240"/>
        <v/>
      </c>
      <c r="G502" s="141" t="str">
        <f t="shared" si="241"/>
        <v/>
      </c>
      <c r="H502" s="141" t="str">
        <f t="shared" si="242"/>
        <v/>
      </c>
      <c r="I502" s="121"/>
    </row>
    <row r="503" spans="1:9" x14ac:dyDescent="0.25">
      <c r="A503" s="137" t="s">
        <v>44</v>
      </c>
      <c r="B503" s="138" t="s">
        <v>162</v>
      </c>
      <c r="C503" s="139" t="s">
        <v>162</v>
      </c>
      <c r="D503" s="143" t="s">
        <v>170</v>
      </c>
      <c r="E503" s="147">
        <v>12</v>
      </c>
      <c r="F503" s="141" t="str">
        <f t="shared" si="240"/>
        <v/>
      </c>
      <c r="G503" s="141" t="str">
        <f t="shared" si="241"/>
        <v/>
      </c>
      <c r="H503" s="141" t="str">
        <f t="shared" si="242"/>
        <v/>
      </c>
      <c r="I503" s="121"/>
    </row>
    <row r="504" spans="1:9" ht="30" x14ac:dyDescent="0.25">
      <c r="A504" s="137" t="s">
        <v>45</v>
      </c>
      <c r="B504" s="138" t="s">
        <v>162</v>
      </c>
      <c r="C504" s="139" t="s">
        <v>162</v>
      </c>
      <c r="D504" s="143" t="s">
        <v>171</v>
      </c>
      <c r="E504" s="140">
        <v>11</v>
      </c>
      <c r="F504" s="141" t="str">
        <f t="shared" si="240"/>
        <v/>
      </c>
      <c r="G504" s="141" t="str">
        <f t="shared" si="241"/>
        <v/>
      </c>
      <c r="H504" s="141" t="str">
        <f t="shared" si="242"/>
        <v/>
      </c>
      <c r="I504" s="121"/>
    </row>
    <row r="505" spans="1:9" x14ac:dyDescent="0.25">
      <c r="A505" s="137" t="s">
        <v>16</v>
      </c>
      <c r="B505" s="138" t="s">
        <v>160</v>
      </c>
      <c r="C505" s="139" t="s">
        <v>163</v>
      </c>
      <c r="D505" s="139" t="s">
        <v>163</v>
      </c>
      <c r="E505" s="148"/>
      <c r="F505" s="141" t="str">
        <f t="shared" si="240"/>
        <v/>
      </c>
      <c r="G505" s="141" t="str">
        <f t="shared" si="241"/>
        <v/>
      </c>
      <c r="H505" s="141" t="str">
        <f t="shared" si="242"/>
        <v/>
      </c>
      <c r="I505" s="149">
        <f t="shared" ref="I505" si="244">SUM(I506:I509)</f>
        <v>0</v>
      </c>
    </row>
    <row r="506" spans="1:9" x14ac:dyDescent="0.25">
      <c r="A506" s="137" t="s">
        <v>17</v>
      </c>
      <c r="B506" s="138" t="s">
        <v>160</v>
      </c>
      <c r="C506" s="139" t="s">
        <v>163</v>
      </c>
      <c r="D506" s="139" t="s">
        <v>172</v>
      </c>
      <c r="E506" s="148"/>
      <c r="F506" s="141" t="str">
        <f t="shared" si="240"/>
        <v/>
      </c>
      <c r="G506" s="141" t="str">
        <f t="shared" si="241"/>
        <v/>
      </c>
      <c r="H506" s="141" t="str">
        <f t="shared" si="242"/>
        <v/>
      </c>
      <c r="I506" s="123"/>
    </row>
    <row r="507" spans="1:9" x14ac:dyDescent="0.25">
      <c r="A507" s="137" t="s">
        <v>46</v>
      </c>
      <c r="B507" s="138" t="s">
        <v>160</v>
      </c>
      <c r="C507" s="139" t="s">
        <v>163</v>
      </c>
      <c r="D507" s="139" t="s">
        <v>173</v>
      </c>
      <c r="E507" s="148"/>
      <c r="F507" s="141" t="str">
        <f t="shared" si="240"/>
        <v/>
      </c>
      <c r="G507" s="141" t="str">
        <f t="shared" si="241"/>
        <v/>
      </c>
      <c r="H507" s="141" t="str">
        <f t="shared" si="242"/>
        <v/>
      </c>
      <c r="I507" s="123"/>
    </row>
    <row r="508" spans="1:9" ht="30" x14ac:dyDescent="0.25">
      <c r="A508" s="137" t="s">
        <v>18</v>
      </c>
      <c r="B508" s="138" t="s">
        <v>160</v>
      </c>
      <c r="C508" s="139" t="s">
        <v>163</v>
      </c>
      <c r="D508" s="139" t="s">
        <v>174</v>
      </c>
      <c r="E508" s="148"/>
      <c r="F508" s="141" t="str">
        <f t="shared" si="240"/>
        <v/>
      </c>
      <c r="G508" s="141" t="str">
        <f t="shared" si="241"/>
        <v/>
      </c>
      <c r="H508" s="141" t="str">
        <f t="shared" si="242"/>
        <v/>
      </c>
      <c r="I508" s="123"/>
    </row>
    <row r="509" spans="1:9" x14ac:dyDescent="0.25">
      <c r="A509" s="137" t="s">
        <v>19</v>
      </c>
      <c r="B509" s="138" t="s">
        <v>160</v>
      </c>
      <c r="C509" s="139" t="s">
        <v>163</v>
      </c>
      <c r="D509" s="139" t="s">
        <v>175</v>
      </c>
      <c r="E509" s="148"/>
      <c r="F509" s="141" t="str">
        <f t="shared" si="240"/>
        <v/>
      </c>
      <c r="G509" s="141" t="str">
        <f t="shared" si="241"/>
        <v/>
      </c>
      <c r="H509" s="141" t="str">
        <f t="shared" si="242"/>
        <v/>
      </c>
      <c r="I509" s="123"/>
    </row>
    <row r="510" spans="1:9" ht="30" x14ac:dyDescent="0.25">
      <c r="A510" s="137" t="s">
        <v>47</v>
      </c>
      <c r="B510" s="138" t="s">
        <v>160</v>
      </c>
      <c r="C510" s="139" t="s">
        <v>164</v>
      </c>
      <c r="D510" s="139" t="s">
        <v>164</v>
      </c>
      <c r="E510" s="148"/>
      <c r="F510" s="141" t="str">
        <f t="shared" si="240"/>
        <v/>
      </c>
      <c r="G510" s="141" t="str">
        <f t="shared" si="241"/>
        <v/>
      </c>
      <c r="H510" s="141" t="str">
        <f t="shared" si="242"/>
        <v/>
      </c>
      <c r="I510" s="149">
        <f t="shared" ref="I510" si="245">SUM(I511:I513)</f>
        <v>0</v>
      </c>
    </row>
    <row r="511" spans="1:9" ht="30" x14ac:dyDescent="0.25">
      <c r="A511" s="137" t="s">
        <v>48</v>
      </c>
      <c r="B511" s="138" t="s">
        <v>160</v>
      </c>
      <c r="C511" s="139" t="s">
        <v>164</v>
      </c>
      <c r="D511" s="143" t="s">
        <v>176</v>
      </c>
      <c r="E511" s="148"/>
      <c r="F511" s="141" t="str">
        <f t="shared" si="240"/>
        <v/>
      </c>
      <c r="G511" s="141" t="str">
        <f t="shared" si="241"/>
        <v/>
      </c>
      <c r="H511" s="141" t="str">
        <f t="shared" si="242"/>
        <v/>
      </c>
      <c r="I511" s="123"/>
    </row>
    <row r="512" spans="1:9" ht="30" x14ac:dyDescent="0.25">
      <c r="A512" s="137" t="s">
        <v>49</v>
      </c>
      <c r="B512" s="138" t="s">
        <v>160</v>
      </c>
      <c r="C512" s="139" t="s">
        <v>164</v>
      </c>
      <c r="D512" s="139" t="s">
        <v>177</v>
      </c>
      <c r="E512" s="148"/>
      <c r="F512" s="141" t="str">
        <f t="shared" si="240"/>
        <v/>
      </c>
      <c r="G512" s="141" t="str">
        <f t="shared" si="241"/>
        <v/>
      </c>
      <c r="H512" s="141" t="str">
        <f t="shared" si="242"/>
        <v/>
      </c>
      <c r="I512" s="123"/>
    </row>
    <row r="513" spans="1:9" ht="30.75" thickBot="1" x14ac:dyDescent="0.3">
      <c r="A513" s="151" t="s">
        <v>50</v>
      </c>
      <c r="B513" s="138" t="s">
        <v>160</v>
      </c>
      <c r="C513" s="152" t="s">
        <v>164</v>
      </c>
      <c r="D513" s="152" t="s">
        <v>178</v>
      </c>
      <c r="E513" s="153"/>
      <c r="F513" s="154" t="str">
        <f t="shared" si="240"/>
        <v/>
      </c>
      <c r="G513" s="154" t="str">
        <f t="shared" si="241"/>
        <v/>
      </c>
      <c r="H513" s="154" t="str">
        <f t="shared" si="242"/>
        <v/>
      </c>
      <c r="I513" s="124"/>
    </row>
    <row r="514" spans="1:9" x14ac:dyDescent="0.25">
      <c r="A514" s="130" t="s">
        <v>13</v>
      </c>
      <c r="B514" s="131" t="s">
        <v>161</v>
      </c>
      <c r="C514" s="132" t="s">
        <v>161</v>
      </c>
      <c r="D514" s="133" t="s">
        <v>165</v>
      </c>
      <c r="E514" s="134">
        <v>6</v>
      </c>
      <c r="F514" s="5"/>
      <c r="G514" s="119"/>
      <c r="H514" s="119"/>
      <c r="I514" s="120"/>
    </row>
    <row r="515" spans="1:9" ht="30" x14ac:dyDescent="0.25">
      <c r="A515" s="137" t="s">
        <v>15</v>
      </c>
      <c r="B515" s="138" t="s">
        <v>162</v>
      </c>
      <c r="C515" s="139" t="s">
        <v>162</v>
      </c>
      <c r="D515" s="139" t="s">
        <v>166</v>
      </c>
      <c r="E515" s="140">
        <v>12</v>
      </c>
      <c r="F515" s="141" t="str">
        <f>IF(F514="","",F514)</f>
        <v/>
      </c>
      <c r="G515" s="141" t="str">
        <f t="shared" ref="G515" si="246">IF(G514="","",G514)</f>
        <v/>
      </c>
      <c r="H515" s="141" t="str">
        <f t="shared" ref="H515" si="247">IF(H514="","",H514)</f>
        <v/>
      </c>
      <c r="I515" s="121"/>
    </row>
    <row r="516" spans="1:9" ht="30" x14ac:dyDescent="0.25">
      <c r="A516" s="137" t="s">
        <v>41</v>
      </c>
      <c r="B516" s="138" t="s">
        <v>162</v>
      </c>
      <c r="C516" s="139" t="s">
        <v>162</v>
      </c>
      <c r="D516" s="143" t="s">
        <v>167</v>
      </c>
      <c r="E516" s="144">
        <v>12</v>
      </c>
      <c r="F516" s="141" t="str">
        <f t="shared" ref="F516:F529" si="248">F515</f>
        <v/>
      </c>
      <c r="G516" s="141" t="str">
        <f t="shared" ref="G516:G529" si="249">G515</f>
        <v/>
      </c>
      <c r="H516" s="141" t="str">
        <f t="shared" ref="H516:H529" si="250">H515</f>
        <v/>
      </c>
      <c r="I516" s="122"/>
    </row>
    <row r="517" spans="1:9" ht="30" x14ac:dyDescent="0.25">
      <c r="A517" s="137" t="s">
        <v>42</v>
      </c>
      <c r="B517" s="138" t="s">
        <v>162</v>
      </c>
      <c r="C517" s="139" t="s">
        <v>162</v>
      </c>
      <c r="D517" s="143" t="s">
        <v>168</v>
      </c>
      <c r="E517" s="145"/>
      <c r="F517" s="141" t="str">
        <f t="shared" si="248"/>
        <v/>
      </c>
      <c r="G517" s="141" t="str">
        <f t="shared" si="249"/>
        <v/>
      </c>
      <c r="H517" s="141" t="str">
        <f t="shared" si="250"/>
        <v/>
      </c>
      <c r="I517" s="146">
        <f t="shared" ref="I517" si="251">I515-I516</f>
        <v>0</v>
      </c>
    </row>
    <row r="518" spans="1:9" x14ac:dyDescent="0.25">
      <c r="A518" s="137" t="s">
        <v>43</v>
      </c>
      <c r="B518" s="138" t="s">
        <v>162</v>
      </c>
      <c r="C518" s="139" t="s">
        <v>162</v>
      </c>
      <c r="D518" s="143" t="s">
        <v>169</v>
      </c>
      <c r="E518" s="147">
        <v>12</v>
      </c>
      <c r="F518" s="141" t="str">
        <f t="shared" si="248"/>
        <v/>
      </c>
      <c r="G518" s="141" t="str">
        <f t="shared" si="249"/>
        <v/>
      </c>
      <c r="H518" s="141" t="str">
        <f t="shared" si="250"/>
        <v/>
      </c>
      <c r="I518" s="121"/>
    </row>
    <row r="519" spans="1:9" x14ac:dyDescent="0.25">
      <c r="A519" s="137" t="s">
        <v>44</v>
      </c>
      <c r="B519" s="138" t="s">
        <v>162</v>
      </c>
      <c r="C519" s="139" t="s">
        <v>162</v>
      </c>
      <c r="D519" s="143" t="s">
        <v>170</v>
      </c>
      <c r="E519" s="147">
        <v>12</v>
      </c>
      <c r="F519" s="141" t="str">
        <f t="shared" si="248"/>
        <v/>
      </c>
      <c r="G519" s="141" t="str">
        <f t="shared" si="249"/>
        <v/>
      </c>
      <c r="H519" s="141" t="str">
        <f t="shared" si="250"/>
        <v/>
      </c>
      <c r="I519" s="121"/>
    </row>
    <row r="520" spans="1:9" ht="30" x14ac:dyDescent="0.25">
      <c r="A520" s="137" t="s">
        <v>45</v>
      </c>
      <c r="B520" s="138" t="s">
        <v>162</v>
      </c>
      <c r="C520" s="139" t="s">
        <v>162</v>
      </c>
      <c r="D520" s="143" t="s">
        <v>171</v>
      </c>
      <c r="E520" s="140">
        <v>11</v>
      </c>
      <c r="F520" s="141" t="str">
        <f t="shared" si="248"/>
        <v/>
      </c>
      <c r="G520" s="141" t="str">
        <f t="shared" si="249"/>
        <v/>
      </c>
      <c r="H520" s="141" t="str">
        <f t="shared" si="250"/>
        <v/>
      </c>
      <c r="I520" s="121"/>
    </row>
    <row r="521" spans="1:9" x14ac:dyDescent="0.25">
      <c r="A521" s="137" t="s">
        <v>16</v>
      </c>
      <c r="B521" s="138" t="s">
        <v>160</v>
      </c>
      <c r="C521" s="139" t="s">
        <v>163</v>
      </c>
      <c r="D521" s="139" t="s">
        <v>163</v>
      </c>
      <c r="E521" s="148"/>
      <c r="F521" s="141" t="str">
        <f t="shared" si="248"/>
        <v/>
      </c>
      <c r="G521" s="141" t="str">
        <f t="shared" si="249"/>
        <v/>
      </c>
      <c r="H521" s="141" t="str">
        <f t="shared" si="250"/>
        <v/>
      </c>
      <c r="I521" s="149">
        <f t="shared" ref="I521" si="252">SUM(I522:I525)</f>
        <v>0</v>
      </c>
    </row>
    <row r="522" spans="1:9" x14ac:dyDescent="0.25">
      <c r="A522" s="137" t="s">
        <v>17</v>
      </c>
      <c r="B522" s="138" t="s">
        <v>160</v>
      </c>
      <c r="C522" s="139" t="s">
        <v>163</v>
      </c>
      <c r="D522" s="139" t="s">
        <v>172</v>
      </c>
      <c r="E522" s="148"/>
      <c r="F522" s="141" t="str">
        <f t="shared" si="248"/>
        <v/>
      </c>
      <c r="G522" s="141" t="str">
        <f t="shared" si="249"/>
        <v/>
      </c>
      <c r="H522" s="141" t="str">
        <f t="shared" si="250"/>
        <v/>
      </c>
      <c r="I522" s="123"/>
    </row>
    <row r="523" spans="1:9" x14ac:dyDescent="0.25">
      <c r="A523" s="137" t="s">
        <v>46</v>
      </c>
      <c r="B523" s="138" t="s">
        <v>160</v>
      </c>
      <c r="C523" s="139" t="s">
        <v>163</v>
      </c>
      <c r="D523" s="139" t="s">
        <v>173</v>
      </c>
      <c r="E523" s="148"/>
      <c r="F523" s="141" t="str">
        <f t="shared" si="248"/>
        <v/>
      </c>
      <c r="G523" s="141" t="str">
        <f t="shared" si="249"/>
        <v/>
      </c>
      <c r="H523" s="141" t="str">
        <f t="shared" si="250"/>
        <v/>
      </c>
      <c r="I523" s="123"/>
    </row>
    <row r="524" spans="1:9" ht="30" x14ac:dyDescent="0.25">
      <c r="A524" s="137" t="s">
        <v>18</v>
      </c>
      <c r="B524" s="138" t="s">
        <v>160</v>
      </c>
      <c r="C524" s="139" t="s">
        <v>163</v>
      </c>
      <c r="D524" s="139" t="s">
        <v>174</v>
      </c>
      <c r="E524" s="148"/>
      <c r="F524" s="141" t="str">
        <f t="shared" si="248"/>
        <v/>
      </c>
      <c r="G524" s="141" t="str">
        <f t="shared" si="249"/>
        <v/>
      </c>
      <c r="H524" s="141" t="str">
        <f t="shared" si="250"/>
        <v/>
      </c>
      <c r="I524" s="123"/>
    </row>
    <row r="525" spans="1:9" x14ac:dyDescent="0.25">
      <c r="A525" s="137" t="s">
        <v>19</v>
      </c>
      <c r="B525" s="138" t="s">
        <v>160</v>
      </c>
      <c r="C525" s="139" t="s">
        <v>163</v>
      </c>
      <c r="D525" s="139" t="s">
        <v>175</v>
      </c>
      <c r="E525" s="148"/>
      <c r="F525" s="141" t="str">
        <f t="shared" si="248"/>
        <v/>
      </c>
      <c r="G525" s="141" t="str">
        <f t="shared" si="249"/>
        <v/>
      </c>
      <c r="H525" s="141" t="str">
        <f t="shared" si="250"/>
        <v/>
      </c>
      <c r="I525" s="123"/>
    </row>
    <row r="526" spans="1:9" ht="30" x14ac:dyDescent="0.25">
      <c r="A526" s="137" t="s">
        <v>47</v>
      </c>
      <c r="B526" s="138" t="s">
        <v>160</v>
      </c>
      <c r="C526" s="139" t="s">
        <v>164</v>
      </c>
      <c r="D526" s="139" t="s">
        <v>164</v>
      </c>
      <c r="E526" s="148"/>
      <c r="F526" s="141" t="str">
        <f t="shared" si="248"/>
        <v/>
      </c>
      <c r="G526" s="141" t="str">
        <f t="shared" si="249"/>
        <v/>
      </c>
      <c r="H526" s="141" t="str">
        <f t="shared" si="250"/>
        <v/>
      </c>
      <c r="I526" s="149">
        <f t="shared" ref="I526" si="253">SUM(I527:I529)</f>
        <v>0</v>
      </c>
    </row>
    <row r="527" spans="1:9" ht="30" x14ac:dyDescent="0.25">
      <c r="A527" s="137" t="s">
        <v>48</v>
      </c>
      <c r="B527" s="138" t="s">
        <v>160</v>
      </c>
      <c r="C527" s="139" t="s">
        <v>164</v>
      </c>
      <c r="D527" s="143" t="s">
        <v>176</v>
      </c>
      <c r="E527" s="148"/>
      <c r="F527" s="141" t="str">
        <f t="shared" si="248"/>
        <v/>
      </c>
      <c r="G527" s="141" t="str">
        <f t="shared" si="249"/>
        <v/>
      </c>
      <c r="H527" s="141" t="str">
        <f t="shared" si="250"/>
        <v/>
      </c>
      <c r="I527" s="123"/>
    </row>
    <row r="528" spans="1:9" ht="30" x14ac:dyDescent="0.25">
      <c r="A528" s="137" t="s">
        <v>49</v>
      </c>
      <c r="B528" s="138" t="s">
        <v>160</v>
      </c>
      <c r="C528" s="139" t="s">
        <v>164</v>
      </c>
      <c r="D528" s="139" t="s">
        <v>177</v>
      </c>
      <c r="E528" s="148"/>
      <c r="F528" s="141" t="str">
        <f t="shared" si="248"/>
        <v/>
      </c>
      <c r="G528" s="141" t="str">
        <f t="shared" si="249"/>
        <v/>
      </c>
      <c r="H528" s="141" t="str">
        <f t="shared" si="250"/>
        <v/>
      </c>
      <c r="I528" s="123"/>
    </row>
    <row r="529" spans="1:9" ht="30.75" thickBot="1" x14ac:dyDescent="0.3">
      <c r="A529" s="151" t="s">
        <v>50</v>
      </c>
      <c r="B529" s="138" t="s">
        <v>160</v>
      </c>
      <c r="C529" s="152" t="s">
        <v>164</v>
      </c>
      <c r="D529" s="152" t="s">
        <v>178</v>
      </c>
      <c r="E529" s="153"/>
      <c r="F529" s="154" t="str">
        <f t="shared" si="248"/>
        <v/>
      </c>
      <c r="G529" s="154" t="str">
        <f t="shared" si="249"/>
        <v/>
      </c>
      <c r="H529" s="154" t="str">
        <f t="shared" si="250"/>
        <v/>
      </c>
      <c r="I529" s="124"/>
    </row>
    <row r="530" spans="1:9" x14ac:dyDescent="0.25">
      <c r="A530" s="130" t="s">
        <v>13</v>
      </c>
      <c r="B530" s="131" t="s">
        <v>161</v>
      </c>
      <c r="C530" s="132" t="s">
        <v>161</v>
      </c>
      <c r="D530" s="133" t="s">
        <v>165</v>
      </c>
      <c r="E530" s="134">
        <v>6</v>
      </c>
      <c r="F530" s="5"/>
      <c r="G530" s="119"/>
      <c r="H530" s="119"/>
      <c r="I530" s="120"/>
    </row>
    <row r="531" spans="1:9" ht="30" x14ac:dyDescent="0.25">
      <c r="A531" s="137" t="s">
        <v>15</v>
      </c>
      <c r="B531" s="138" t="s">
        <v>162</v>
      </c>
      <c r="C531" s="139" t="s">
        <v>162</v>
      </c>
      <c r="D531" s="139" t="s">
        <v>166</v>
      </c>
      <c r="E531" s="140">
        <v>12</v>
      </c>
      <c r="F531" s="141" t="str">
        <f>IF(F530="","",F530)</f>
        <v/>
      </c>
      <c r="G531" s="141" t="str">
        <f t="shared" ref="G531" si="254">IF(G530="","",G530)</f>
        <v/>
      </c>
      <c r="H531" s="141" t="str">
        <f t="shared" ref="H531" si="255">IF(H530="","",H530)</f>
        <v/>
      </c>
      <c r="I531" s="121"/>
    </row>
    <row r="532" spans="1:9" ht="30" x14ac:dyDescent="0.25">
      <c r="A532" s="137" t="s">
        <v>41</v>
      </c>
      <c r="B532" s="138" t="s">
        <v>162</v>
      </c>
      <c r="C532" s="139" t="s">
        <v>162</v>
      </c>
      <c r="D532" s="143" t="s">
        <v>167</v>
      </c>
      <c r="E532" s="144">
        <v>12</v>
      </c>
      <c r="F532" s="141" t="str">
        <f t="shared" ref="F532:F545" si="256">F531</f>
        <v/>
      </c>
      <c r="G532" s="141" t="str">
        <f t="shared" ref="G532:G545" si="257">G531</f>
        <v/>
      </c>
      <c r="H532" s="141" t="str">
        <f t="shared" ref="H532:H545" si="258">H531</f>
        <v/>
      </c>
      <c r="I532" s="122"/>
    </row>
    <row r="533" spans="1:9" ht="30" x14ac:dyDescent="0.25">
      <c r="A533" s="137" t="s">
        <v>42</v>
      </c>
      <c r="B533" s="138" t="s">
        <v>162</v>
      </c>
      <c r="C533" s="139" t="s">
        <v>162</v>
      </c>
      <c r="D533" s="143" t="s">
        <v>168</v>
      </c>
      <c r="E533" s="145"/>
      <c r="F533" s="141" t="str">
        <f t="shared" si="256"/>
        <v/>
      </c>
      <c r="G533" s="141" t="str">
        <f t="shared" si="257"/>
        <v/>
      </c>
      <c r="H533" s="141" t="str">
        <f t="shared" si="258"/>
        <v/>
      </c>
      <c r="I533" s="146">
        <f t="shared" ref="I533" si="259">I531-I532</f>
        <v>0</v>
      </c>
    </row>
    <row r="534" spans="1:9" x14ac:dyDescent="0.25">
      <c r="A534" s="137" t="s">
        <v>43</v>
      </c>
      <c r="B534" s="138" t="s">
        <v>162</v>
      </c>
      <c r="C534" s="139" t="s">
        <v>162</v>
      </c>
      <c r="D534" s="143" t="s">
        <v>169</v>
      </c>
      <c r="E534" s="147">
        <v>12</v>
      </c>
      <c r="F534" s="141" t="str">
        <f t="shared" si="256"/>
        <v/>
      </c>
      <c r="G534" s="141" t="str">
        <f t="shared" si="257"/>
        <v/>
      </c>
      <c r="H534" s="141" t="str">
        <f t="shared" si="258"/>
        <v/>
      </c>
      <c r="I534" s="121"/>
    </row>
    <row r="535" spans="1:9" x14ac:dyDescent="0.25">
      <c r="A535" s="137" t="s">
        <v>44</v>
      </c>
      <c r="B535" s="138" t="s">
        <v>162</v>
      </c>
      <c r="C535" s="139" t="s">
        <v>162</v>
      </c>
      <c r="D535" s="143" t="s">
        <v>170</v>
      </c>
      <c r="E535" s="147">
        <v>12</v>
      </c>
      <c r="F535" s="141" t="str">
        <f t="shared" si="256"/>
        <v/>
      </c>
      <c r="G535" s="141" t="str">
        <f t="shared" si="257"/>
        <v/>
      </c>
      <c r="H535" s="141" t="str">
        <f t="shared" si="258"/>
        <v/>
      </c>
      <c r="I535" s="121"/>
    </row>
    <row r="536" spans="1:9" ht="30" x14ac:dyDescent="0.25">
      <c r="A536" s="137" t="s">
        <v>45</v>
      </c>
      <c r="B536" s="138" t="s">
        <v>162</v>
      </c>
      <c r="C536" s="139" t="s">
        <v>162</v>
      </c>
      <c r="D536" s="143" t="s">
        <v>171</v>
      </c>
      <c r="E536" s="140">
        <v>11</v>
      </c>
      <c r="F536" s="141" t="str">
        <f t="shared" si="256"/>
        <v/>
      </c>
      <c r="G536" s="141" t="str">
        <f t="shared" si="257"/>
        <v/>
      </c>
      <c r="H536" s="141" t="str">
        <f t="shared" si="258"/>
        <v/>
      </c>
      <c r="I536" s="121"/>
    </row>
    <row r="537" spans="1:9" x14ac:dyDescent="0.25">
      <c r="A537" s="137" t="s">
        <v>16</v>
      </c>
      <c r="B537" s="138" t="s">
        <v>160</v>
      </c>
      <c r="C537" s="139" t="s">
        <v>163</v>
      </c>
      <c r="D537" s="139" t="s">
        <v>163</v>
      </c>
      <c r="E537" s="148"/>
      <c r="F537" s="141" t="str">
        <f t="shared" si="256"/>
        <v/>
      </c>
      <c r="G537" s="141" t="str">
        <f t="shared" si="257"/>
        <v/>
      </c>
      <c r="H537" s="141" t="str">
        <f t="shared" si="258"/>
        <v/>
      </c>
      <c r="I537" s="149">
        <f t="shared" ref="I537" si="260">SUM(I538:I541)</f>
        <v>0</v>
      </c>
    </row>
    <row r="538" spans="1:9" x14ac:dyDescent="0.25">
      <c r="A538" s="137" t="s">
        <v>17</v>
      </c>
      <c r="B538" s="138" t="s">
        <v>160</v>
      </c>
      <c r="C538" s="139" t="s">
        <v>163</v>
      </c>
      <c r="D538" s="139" t="s">
        <v>172</v>
      </c>
      <c r="E538" s="148"/>
      <c r="F538" s="141" t="str">
        <f t="shared" si="256"/>
        <v/>
      </c>
      <c r="G538" s="141" t="str">
        <f t="shared" si="257"/>
        <v/>
      </c>
      <c r="H538" s="141" t="str">
        <f t="shared" si="258"/>
        <v/>
      </c>
      <c r="I538" s="123"/>
    </row>
    <row r="539" spans="1:9" x14ac:dyDescent="0.25">
      <c r="A539" s="137" t="s">
        <v>46</v>
      </c>
      <c r="B539" s="138" t="s">
        <v>160</v>
      </c>
      <c r="C539" s="139" t="s">
        <v>163</v>
      </c>
      <c r="D539" s="139" t="s">
        <v>173</v>
      </c>
      <c r="E539" s="148"/>
      <c r="F539" s="141" t="str">
        <f t="shared" si="256"/>
        <v/>
      </c>
      <c r="G539" s="141" t="str">
        <f t="shared" si="257"/>
        <v/>
      </c>
      <c r="H539" s="141" t="str">
        <f t="shared" si="258"/>
        <v/>
      </c>
      <c r="I539" s="123"/>
    </row>
    <row r="540" spans="1:9" ht="30" x14ac:dyDescent="0.25">
      <c r="A540" s="137" t="s">
        <v>18</v>
      </c>
      <c r="B540" s="138" t="s">
        <v>160</v>
      </c>
      <c r="C540" s="139" t="s">
        <v>163</v>
      </c>
      <c r="D540" s="139" t="s">
        <v>174</v>
      </c>
      <c r="E540" s="148"/>
      <c r="F540" s="141" t="str">
        <f t="shared" si="256"/>
        <v/>
      </c>
      <c r="G540" s="141" t="str">
        <f t="shared" si="257"/>
        <v/>
      </c>
      <c r="H540" s="141" t="str">
        <f t="shared" si="258"/>
        <v/>
      </c>
      <c r="I540" s="123"/>
    </row>
    <row r="541" spans="1:9" x14ac:dyDescent="0.25">
      <c r="A541" s="137" t="s">
        <v>19</v>
      </c>
      <c r="B541" s="138" t="s">
        <v>160</v>
      </c>
      <c r="C541" s="139" t="s">
        <v>163</v>
      </c>
      <c r="D541" s="139" t="s">
        <v>175</v>
      </c>
      <c r="E541" s="148"/>
      <c r="F541" s="141" t="str">
        <f t="shared" si="256"/>
        <v/>
      </c>
      <c r="G541" s="141" t="str">
        <f t="shared" si="257"/>
        <v/>
      </c>
      <c r="H541" s="141" t="str">
        <f t="shared" si="258"/>
        <v/>
      </c>
      <c r="I541" s="123"/>
    </row>
    <row r="542" spans="1:9" ht="30" x14ac:dyDescent="0.25">
      <c r="A542" s="137" t="s">
        <v>47</v>
      </c>
      <c r="B542" s="138" t="s">
        <v>160</v>
      </c>
      <c r="C542" s="139" t="s">
        <v>164</v>
      </c>
      <c r="D542" s="139" t="s">
        <v>164</v>
      </c>
      <c r="E542" s="148"/>
      <c r="F542" s="141" t="str">
        <f t="shared" si="256"/>
        <v/>
      </c>
      <c r="G542" s="141" t="str">
        <f t="shared" si="257"/>
        <v/>
      </c>
      <c r="H542" s="141" t="str">
        <f t="shared" si="258"/>
        <v/>
      </c>
      <c r="I542" s="149">
        <f t="shared" ref="I542" si="261">SUM(I543:I545)</f>
        <v>0</v>
      </c>
    </row>
    <row r="543" spans="1:9" ht="30" x14ac:dyDescent="0.25">
      <c r="A543" s="137" t="s">
        <v>48</v>
      </c>
      <c r="B543" s="138" t="s">
        <v>160</v>
      </c>
      <c r="C543" s="139" t="s">
        <v>164</v>
      </c>
      <c r="D543" s="143" t="s">
        <v>176</v>
      </c>
      <c r="E543" s="148"/>
      <c r="F543" s="141" t="str">
        <f t="shared" si="256"/>
        <v/>
      </c>
      <c r="G543" s="141" t="str">
        <f t="shared" si="257"/>
        <v/>
      </c>
      <c r="H543" s="141" t="str">
        <f t="shared" si="258"/>
        <v/>
      </c>
      <c r="I543" s="123"/>
    </row>
    <row r="544" spans="1:9" ht="30" x14ac:dyDescent="0.25">
      <c r="A544" s="137" t="s">
        <v>49</v>
      </c>
      <c r="B544" s="138" t="s">
        <v>160</v>
      </c>
      <c r="C544" s="139" t="s">
        <v>164</v>
      </c>
      <c r="D544" s="139" t="s">
        <v>177</v>
      </c>
      <c r="E544" s="148"/>
      <c r="F544" s="141" t="str">
        <f t="shared" si="256"/>
        <v/>
      </c>
      <c r="G544" s="141" t="str">
        <f t="shared" si="257"/>
        <v/>
      </c>
      <c r="H544" s="141" t="str">
        <f t="shared" si="258"/>
        <v/>
      </c>
      <c r="I544" s="123"/>
    </row>
    <row r="545" spans="1:9" ht="30.75" thickBot="1" x14ac:dyDescent="0.3">
      <c r="A545" s="151" t="s">
        <v>50</v>
      </c>
      <c r="B545" s="138" t="s">
        <v>160</v>
      </c>
      <c r="C545" s="152" t="s">
        <v>164</v>
      </c>
      <c r="D545" s="152" t="s">
        <v>178</v>
      </c>
      <c r="E545" s="153"/>
      <c r="F545" s="154" t="str">
        <f t="shared" si="256"/>
        <v/>
      </c>
      <c r="G545" s="154" t="str">
        <f t="shared" si="257"/>
        <v/>
      </c>
      <c r="H545" s="154" t="str">
        <f t="shared" si="258"/>
        <v/>
      </c>
      <c r="I545" s="124"/>
    </row>
    <row r="546" spans="1:9" x14ac:dyDescent="0.25">
      <c r="A546" s="130" t="s">
        <v>13</v>
      </c>
      <c r="B546" s="131" t="s">
        <v>161</v>
      </c>
      <c r="C546" s="132" t="s">
        <v>161</v>
      </c>
      <c r="D546" s="133" t="s">
        <v>165</v>
      </c>
      <c r="E546" s="134">
        <v>6</v>
      </c>
      <c r="F546" s="5"/>
      <c r="G546" s="119"/>
      <c r="H546" s="119"/>
      <c r="I546" s="120"/>
    </row>
    <row r="547" spans="1:9" ht="30" x14ac:dyDescent="0.25">
      <c r="A547" s="137" t="s">
        <v>15</v>
      </c>
      <c r="B547" s="138" t="s">
        <v>162</v>
      </c>
      <c r="C547" s="139" t="s">
        <v>162</v>
      </c>
      <c r="D547" s="139" t="s">
        <v>166</v>
      </c>
      <c r="E547" s="140">
        <v>12</v>
      </c>
      <c r="F547" s="141" t="str">
        <f>IF(F546="","",F546)</f>
        <v/>
      </c>
      <c r="G547" s="141" t="str">
        <f t="shared" ref="G547" si="262">IF(G546="","",G546)</f>
        <v/>
      </c>
      <c r="H547" s="141" t="str">
        <f t="shared" ref="H547" si="263">IF(H546="","",H546)</f>
        <v/>
      </c>
      <c r="I547" s="121"/>
    </row>
    <row r="548" spans="1:9" ht="30" x14ac:dyDescent="0.25">
      <c r="A548" s="137" t="s">
        <v>41</v>
      </c>
      <c r="B548" s="138" t="s">
        <v>162</v>
      </c>
      <c r="C548" s="139" t="s">
        <v>162</v>
      </c>
      <c r="D548" s="143" t="s">
        <v>167</v>
      </c>
      <c r="E548" s="144">
        <v>12</v>
      </c>
      <c r="F548" s="141" t="str">
        <f t="shared" ref="F548:F561" si="264">F547</f>
        <v/>
      </c>
      <c r="G548" s="141" t="str">
        <f t="shared" ref="G548:G561" si="265">G547</f>
        <v/>
      </c>
      <c r="H548" s="141" t="str">
        <f t="shared" ref="H548:H561" si="266">H547</f>
        <v/>
      </c>
      <c r="I548" s="122"/>
    </row>
    <row r="549" spans="1:9" ht="30" x14ac:dyDescent="0.25">
      <c r="A549" s="137" t="s">
        <v>42</v>
      </c>
      <c r="B549" s="138" t="s">
        <v>162</v>
      </c>
      <c r="C549" s="139" t="s">
        <v>162</v>
      </c>
      <c r="D549" s="143" t="s">
        <v>168</v>
      </c>
      <c r="E549" s="145"/>
      <c r="F549" s="141" t="str">
        <f t="shared" si="264"/>
        <v/>
      </c>
      <c r="G549" s="141" t="str">
        <f t="shared" si="265"/>
        <v/>
      </c>
      <c r="H549" s="141" t="str">
        <f t="shared" si="266"/>
        <v/>
      </c>
      <c r="I549" s="146">
        <f t="shared" ref="I549" si="267">I547-I548</f>
        <v>0</v>
      </c>
    </row>
    <row r="550" spans="1:9" x14ac:dyDescent="0.25">
      <c r="A550" s="137" t="s">
        <v>43</v>
      </c>
      <c r="B550" s="138" t="s">
        <v>162</v>
      </c>
      <c r="C550" s="139" t="s">
        <v>162</v>
      </c>
      <c r="D550" s="143" t="s">
        <v>169</v>
      </c>
      <c r="E550" s="147">
        <v>12</v>
      </c>
      <c r="F550" s="141" t="str">
        <f t="shared" si="264"/>
        <v/>
      </c>
      <c r="G550" s="141" t="str">
        <f t="shared" si="265"/>
        <v/>
      </c>
      <c r="H550" s="141" t="str">
        <f t="shared" si="266"/>
        <v/>
      </c>
      <c r="I550" s="121"/>
    </row>
    <row r="551" spans="1:9" x14ac:dyDescent="0.25">
      <c r="A551" s="137" t="s">
        <v>44</v>
      </c>
      <c r="B551" s="138" t="s">
        <v>162</v>
      </c>
      <c r="C551" s="139" t="s">
        <v>162</v>
      </c>
      <c r="D551" s="143" t="s">
        <v>170</v>
      </c>
      <c r="E551" s="147">
        <v>12</v>
      </c>
      <c r="F551" s="141" t="str">
        <f t="shared" si="264"/>
        <v/>
      </c>
      <c r="G551" s="141" t="str">
        <f t="shared" si="265"/>
        <v/>
      </c>
      <c r="H551" s="141" t="str">
        <f t="shared" si="266"/>
        <v/>
      </c>
      <c r="I551" s="121"/>
    </row>
    <row r="552" spans="1:9" ht="30" x14ac:dyDescent="0.25">
      <c r="A552" s="137" t="s">
        <v>45</v>
      </c>
      <c r="B552" s="138" t="s">
        <v>162</v>
      </c>
      <c r="C552" s="139" t="s">
        <v>162</v>
      </c>
      <c r="D552" s="143" t="s">
        <v>171</v>
      </c>
      <c r="E552" s="140">
        <v>11</v>
      </c>
      <c r="F552" s="141" t="str">
        <f t="shared" si="264"/>
        <v/>
      </c>
      <c r="G552" s="141" t="str">
        <f t="shared" si="265"/>
        <v/>
      </c>
      <c r="H552" s="141" t="str">
        <f t="shared" si="266"/>
        <v/>
      </c>
      <c r="I552" s="121"/>
    </row>
    <row r="553" spans="1:9" x14ac:dyDescent="0.25">
      <c r="A553" s="137" t="s">
        <v>16</v>
      </c>
      <c r="B553" s="138" t="s">
        <v>160</v>
      </c>
      <c r="C553" s="139" t="s">
        <v>163</v>
      </c>
      <c r="D553" s="139" t="s">
        <v>163</v>
      </c>
      <c r="E553" s="148"/>
      <c r="F553" s="141" t="str">
        <f t="shared" si="264"/>
        <v/>
      </c>
      <c r="G553" s="141" t="str">
        <f t="shared" si="265"/>
        <v/>
      </c>
      <c r="H553" s="141" t="str">
        <f t="shared" si="266"/>
        <v/>
      </c>
      <c r="I553" s="149">
        <f t="shared" ref="I553" si="268">SUM(I554:I557)</f>
        <v>0</v>
      </c>
    </row>
    <row r="554" spans="1:9" x14ac:dyDescent="0.25">
      <c r="A554" s="137" t="s">
        <v>17</v>
      </c>
      <c r="B554" s="138" t="s">
        <v>160</v>
      </c>
      <c r="C554" s="139" t="s">
        <v>163</v>
      </c>
      <c r="D554" s="139" t="s">
        <v>172</v>
      </c>
      <c r="E554" s="148"/>
      <c r="F554" s="141" t="str">
        <f t="shared" si="264"/>
        <v/>
      </c>
      <c r="G554" s="141" t="str">
        <f t="shared" si="265"/>
        <v/>
      </c>
      <c r="H554" s="141" t="str">
        <f t="shared" si="266"/>
        <v/>
      </c>
      <c r="I554" s="123"/>
    </row>
    <row r="555" spans="1:9" x14ac:dyDescent="0.25">
      <c r="A555" s="137" t="s">
        <v>46</v>
      </c>
      <c r="B555" s="138" t="s">
        <v>160</v>
      </c>
      <c r="C555" s="139" t="s">
        <v>163</v>
      </c>
      <c r="D555" s="139" t="s">
        <v>173</v>
      </c>
      <c r="E555" s="148"/>
      <c r="F555" s="141" t="str">
        <f t="shared" si="264"/>
        <v/>
      </c>
      <c r="G555" s="141" t="str">
        <f t="shared" si="265"/>
        <v/>
      </c>
      <c r="H555" s="141" t="str">
        <f t="shared" si="266"/>
        <v/>
      </c>
      <c r="I555" s="123"/>
    </row>
    <row r="556" spans="1:9" ht="30" x14ac:dyDescent="0.25">
      <c r="A556" s="137" t="s">
        <v>18</v>
      </c>
      <c r="B556" s="138" t="s">
        <v>160</v>
      </c>
      <c r="C556" s="139" t="s">
        <v>163</v>
      </c>
      <c r="D556" s="139" t="s">
        <v>174</v>
      </c>
      <c r="E556" s="148"/>
      <c r="F556" s="141" t="str">
        <f t="shared" si="264"/>
        <v/>
      </c>
      <c r="G556" s="141" t="str">
        <f t="shared" si="265"/>
        <v/>
      </c>
      <c r="H556" s="141" t="str">
        <f t="shared" si="266"/>
        <v/>
      </c>
      <c r="I556" s="123"/>
    </row>
    <row r="557" spans="1:9" x14ac:dyDescent="0.25">
      <c r="A557" s="137" t="s">
        <v>19</v>
      </c>
      <c r="B557" s="138" t="s">
        <v>160</v>
      </c>
      <c r="C557" s="139" t="s">
        <v>163</v>
      </c>
      <c r="D557" s="139" t="s">
        <v>175</v>
      </c>
      <c r="E557" s="148"/>
      <c r="F557" s="141" t="str">
        <f t="shared" si="264"/>
        <v/>
      </c>
      <c r="G557" s="141" t="str">
        <f t="shared" si="265"/>
        <v/>
      </c>
      <c r="H557" s="141" t="str">
        <f t="shared" si="266"/>
        <v/>
      </c>
      <c r="I557" s="123"/>
    </row>
    <row r="558" spans="1:9" ht="30" x14ac:dyDescent="0.25">
      <c r="A558" s="137" t="s">
        <v>47</v>
      </c>
      <c r="B558" s="138" t="s">
        <v>160</v>
      </c>
      <c r="C558" s="139" t="s">
        <v>164</v>
      </c>
      <c r="D558" s="139" t="s">
        <v>164</v>
      </c>
      <c r="E558" s="148"/>
      <c r="F558" s="141" t="str">
        <f t="shared" si="264"/>
        <v/>
      </c>
      <c r="G558" s="141" t="str">
        <f t="shared" si="265"/>
        <v/>
      </c>
      <c r="H558" s="141" t="str">
        <f t="shared" si="266"/>
        <v/>
      </c>
      <c r="I558" s="149">
        <f t="shared" ref="I558" si="269">SUM(I559:I561)</f>
        <v>0</v>
      </c>
    </row>
    <row r="559" spans="1:9" ht="30" x14ac:dyDescent="0.25">
      <c r="A559" s="137" t="s">
        <v>48</v>
      </c>
      <c r="B559" s="138" t="s">
        <v>160</v>
      </c>
      <c r="C559" s="139" t="s">
        <v>164</v>
      </c>
      <c r="D559" s="143" t="s">
        <v>176</v>
      </c>
      <c r="E559" s="148"/>
      <c r="F559" s="141" t="str">
        <f t="shared" si="264"/>
        <v/>
      </c>
      <c r="G559" s="141" t="str">
        <f t="shared" si="265"/>
        <v/>
      </c>
      <c r="H559" s="141" t="str">
        <f t="shared" si="266"/>
        <v/>
      </c>
      <c r="I559" s="123"/>
    </row>
    <row r="560" spans="1:9" ht="30" x14ac:dyDescent="0.25">
      <c r="A560" s="137" t="s">
        <v>49</v>
      </c>
      <c r="B560" s="138" t="s">
        <v>160</v>
      </c>
      <c r="C560" s="139" t="s">
        <v>164</v>
      </c>
      <c r="D560" s="139" t="s">
        <v>177</v>
      </c>
      <c r="E560" s="148"/>
      <c r="F560" s="141" t="str">
        <f t="shared" si="264"/>
        <v/>
      </c>
      <c r="G560" s="141" t="str">
        <f t="shared" si="265"/>
        <v/>
      </c>
      <c r="H560" s="141" t="str">
        <f t="shared" si="266"/>
        <v/>
      </c>
      <c r="I560" s="123"/>
    </row>
    <row r="561" spans="1:9" ht="30.75" thickBot="1" x14ac:dyDescent="0.3">
      <c r="A561" s="151" t="s">
        <v>50</v>
      </c>
      <c r="B561" s="138" t="s">
        <v>160</v>
      </c>
      <c r="C561" s="152" t="s">
        <v>164</v>
      </c>
      <c r="D561" s="152" t="s">
        <v>178</v>
      </c>
      <c r="E561" s="153"/>
      <c r="F561" s="154" t="str">
        <f t="shared" si="264"/>
        <v/>
      </c>
      <c r="G561" s="154" t="str">
        <f t="shared" si="265"/>
        <v/>
      </c>
      <c r="H561" s="154" t="str">
        <f t="shared" si="266"/>
        <v/>
      </c>
      <c r="I561" s="124"/>
    </row>
    <row r="562" spans="1:9" x14ac:dyDescent="0.25">
      <c r="A562" s="130" t="s">
        <v>13</v>
      </c>
      <c r="B562" s="131" t="s">
        <v>161</v>
      </c>
      <c r="C562" s="132" t="s">
        <v>161</v>
      </c>
      <c r="D562" s="133" t="s">
        <v>165</v>
      </c>
      <c r="E562" s="134">
        <v>6</v>
      </c>
      <c r="F562" s="5"/>
      <c r="G562" s="119"/>
      <c r="H562" s="119"/>
      <c r="I562" s="120"/>
    </row>
    <row r="563" spans="1:9" ht="30" x14ac:dyDescent="0.25">
      <c r="A563" s="137" t="s">
        <v>15</v>
      </c>
      <c r="B563" s="138" t="s">
        <v>162</v>
      </c>
      <c r="C563" s="139" t="s">
        <v>162</v>
      </c>
      <c r="D563" s="139" t="s">
        <v>166</v>
      </c>
      <c r="E563" s="140">
        <v>12</v>
      </c>
      <c r="F563" s="141" t="str">
        <f>IF(F562="","",F562)</f>
        <v/>
      </c>
      <c r="G563" s="141" t="str">
        <f t="shared" ref="G563" si="270">IF(G562="","",G562)</f>
        <v/>
      </c>
      <c r="H563" s="141" t="str">
        <f t="shared" ref="H563" si="271">IF(H562="","",H562)</f>
        <v/>
      </c>
      <c r="I563" s="121"/>
    </row>
    <row r="564" spans="1:9" ht="30" x14ac:dyDescent="0.25">
      <c r="A564" s="137" t="s">
        <v>41</v>
      </c>
      <c r="B564" s="138" t="s">
        <v>162</v>
      </c>
      <c r="C564" s="139" t="s">
        <v>162</v>
      </c>
      <c r="D564" s="143" t="s">
        <v>167</v>
      </c>
      <c r="E564" s="144">
        <v>12</v>
      </c>
      <c r="F564" s="141" t="str">
        <f t="shared" ref="F564:F577" si="272">F563</f>
        <v/>
      </c>
      <c r="G564" s="141" t="str">
        <f t="shared" ref="G564:G577" si="273">G563</f>
        <v/>
      </c>
      <c r="H564" s="141" t="str">
        <f t="shared" ref="H564:H577" si="274">H563</f>
        <v/>
      </c>
      <c r="I564" s="122"/>
    </row>
    <row r="565" spans="1:9" ht="30" x14ac:dyDescent="0.25">
      <c r="A565" s="137" t="s">
        <v>42</v>
      </c>
      <c r="B565" s="138" t="s">
        <v>162</v>
      </c>
      <c r="C565" s="139" t="s">
        <v>162</v>
      </c>
      <c r="D565" s="143" t="s">
        <v>168</v>
      </c>
      <c r="E565" s="145"/>
      <c r="F565" s="141" t="str">
        <f t="shared" si="272"/>
        <v/>
      </c>
      <c r="G565" s="141" t="str">
        <f t="shared" si="273"/>
        <v/>
      </c>
      <c r="H565" s="141" t="str">
        <f t="shared" si="274"/>
        <v/>
      </c>
      <c r="I565" s="146">
        <f t="shared" ref="I565" si="275">I563-I564</f>
        <v>0</v>
      </c>
    </row>
    <row r="566" spans="1:9" x14ac:dyDescent="0.25">
      <c r="A566" s="137" t="s">
        <v>43</v>
      </c>
      <c r="B566" s="138" t="s">
        <v>162</v>
      </c>
      <c r="C566" s="139" t="s">
        <v>162</v>
      </c>
      <c r="D566" s="143" t="s">
        <v>169</v>
      </c>
      <c r="E566" s="147">
        <v>12</v>
      </c>
      <c r="F566" s="141" t="str">
        <f t="shared" si="272"/>
        <v/>
      </c>
      <c r="G566" s="141" t="str">
        <f t="shared" si="273"/>
        <v/>
      </c>
      <c r="H566" s="141" t="str">
        <f t="shared" si="274"/>
        <v/>
      </c>
      <c r="I566" s="121"/>
    </row>
    <row r="567" spans="1:9" x14ac:dyDescent="0.25">
      <c r="A567" s="137" t="s">
        <v>44</v>
      </c>
      <c r="B567" s="138" t="s">
        <v>162</v>
      </c>
      <c r="C567" s="139" t="s">
        <v>162</v>
      </c>
      <c r="D567" s="143" t="s">
        <v>170</v>
      </c>
      <c r="E567" s="147">
        <v>12</v>
      </c>
      <c r="F567" s="141" t="str">
        <f t="shared" si="272"/>
        <v/>
      </c>
      <c r="G567" s="141" t="str">
        <f t="shared" si="273"/>
        <v/>
      </c>
      <c r="H567" s="141" t="str">
        <f t="shared" si="274"/>
        <v/>
      </c>
      <c r="I567" s="121"/>
    </row>
    <row r="568" spans="1:9" ht="30" x14ac:dyDescent="0.25">
      <c r="A568" s="137" t="s">
        <v>45</v>
      </c>
      <c r="B568" s="138" t="s">
        <v>162</v>
      </c>
      <c r="C568" s="139" t="s">
        <v>162</v>
      </c>
      <c r="D568" s="143" t="s">
        <v>171</v>
      </c>
      <c r="E568" s="140">
        <v>11</v>
      </c>
      <c r="F568" s="141" t="str">
        <f t="shared" si="272"/>
        <v/>
      </c>
      <c r="G568" s="141" t="str">
        <f t="shared" si="273"/>
        <v/>
      </c>
      <c r="H568" s="141" t="str">
        <f t="shared" si="274"/>
        <v/>
      </c>
      <c r="I568" s="121"/>
    </row>
    <row r="569" spans="1:9" x14ac:dyDescent="0.25">
      <c r="A569" s="137" t="s">
        <v>16</v>
      </c>
      <c r="B569" s="138" t="s">
        <v>160</v>
      </c>
      <c r="C569" s="139" t="s">
        <v>163</v>
      </c>
      <c r="D569" s="139" t="s">
        <v>163</v>
      </c>
      <c r="E569" s="148"/>
      <c r="F569" s="141" t="str">
        <f t="shared" si="272"/>
        <v/>
      </c>
      <c r="G569" s="141" t="str">
        <f t="shared" si="273"/>
        <v/>
      </c>
      <c r="H569" s="141" t="str">
        <f t="shared" si="274"/>
        <v/>
      </c>
      <c r="I569" s="149">
        <f t="shared" ref="I569" si="276">SUM(I570:I573)</f>
        <v>0</v>
      </c>
    </row>
    <row r="570" spans="1:9" x14ac:dyDescent="0.25">
      <c r="A570" s="137" t="s">
        <v>17</v>
      </c>
      <c r="B570" s="138" t="s">
        <v>160</v>
      </c>
      <c r="C570" s="139" t="s">
        <v>163</v>
      </c>
      <c r="D570" s="139" t="s">
        <v>172</v>
      </c>
      <c r="E570" s="148"/>
      <c r="F570" s="141" t="str">
        <f t="shared" si="272"/>
        <v/>
      </c>
      <c r="G570" s="141" t="str">
        <f t="shared" si="273"/>
        <v/>
      </c>
      <c r="H570" s="141" t="str">
        <f t="shared" si="274"/>
        <v/>
      </c>
      <c r="I570" s="123"/>
    </row>
    <row r="571" spans="1:9" x14ac:dyDescent="0.25">
      <c r="A571" s="137" t="s">
        <v>46</v>
      </c>
      <c r="B571" s="138" t="s">
        <v>160</v>
      </c>
      <c r="C571" s="139" t="s">
        <v>163</v>
      </c>
      <c r="D571" s="139" t="s">
        <v>173</v>
      </c>
      <c r="E571" s="148"/>
      <c r="F571" s="141" t="str">
        <f t="shared" si="272"/>
        <v/>
      </c>
      <c r="G571" s="141" t="str">
        <f t="shared" si="273"/>
        <v/>
      </c>
      <c r="H571" s="141" t="str">
        <f t="shared" si="274"/>
        <v/>
      </c>
      <c r="I571" s="123"/>
    </row>
    <row r="572" spans="1:9" ht="30" x14ac:dyDescent="0.25">
      <c r="A572" s="137" t="s">
        <v>18</v>
      </c>
      <c r="B572" s="138" t="s">
        <v>160</v>
      </c>
      <c r="C572" s="139" t="s">
        <v>163</v>
      </c>
      <c r="D572" s="139" t="s">
        <v>174</v>
      </c>
      <c r="E572" s="148"/>
      <c r="F572" s="141" t="str">
        <f t="shared" si="272"/>
        <v/>
      </c>
      <c r="G572" s="141" t="str">
        <f t="shared" si="273"/>
        <v/>
      </c>
      <c r="H572" s="141" t="str">
        <f t="shared" si="274"/>
        <v/>
      </c>
      <c r="I572" s="123"/>
    </row>
    <row r="573" spans="1:9" x14ac:dyDescent="0.25">
      <c r="A573" s="137" t="s">
        <v>19</v>
      </c>
      <c r="B573" s="138" t="s">
        <v>160</v>
      </c>
      <c r="C573" s="139" t="s">
        <v>163</v>
      </c>
      <c r="D573" s="139" t="s">
        <v>175</v>
      </c>
      <c r="E573" s="148"/>
      <c r="F573" s="141" t="str">
        <f t="shared" si="272"/>
        <v/>
      </c>
      <c r="G573" s="141" t="str">
        <f t="shared" si="273"/>
        <v/>
      </c>
      <c r="H573" s="141" t="str">
        <f t="shared" si="274"/>
        <v/>
      </c>
      <c r="I573" s="123"/>
    </row>
    <row r="574" spans="1:9" ht="30" x14ac:dyDescent="0.25">
      <c r="A574" s="137" t="s">
        <v>47</v>
      </c>
      <c r="B574" s="138" t="s">
        <v>160</v>
      </c>
      <c r="C574" s="139" t="s">
        <v>164</v>
      </c>
      <c r="D574" s="139" t="s">
        <v>164</v>
      </c>
      <c r="E574" s="148"/>
      <c r="F574" s="141" t="str">
        <f t="shared" si="272"/>
        <v/>
      </c>
      <c r="G574" s="141" t="str">
        <f t="shared" si="273"/>
        <v/>
      </c>
      <c r="H574" s="141" t="str">
        <f t="shared" si="274"/>
        <v/>
      </c>
      <c r="I574" s="149">
        <f t="shared" ref="I574" si="277">SUM(I575:I577)</f>
        <v>0</v>
      </c>
    </row>
    <row r="575" spans="1:9" ht="30" x14ac:dyDescent="0.25">
      <c r="A575" s="137" t="s">
        <v>48</v>
      </c>
      <c r="B575" s="138" t="s">
        <v>160</v>
      </c>
      <c r="C575" s="139" t="s">
        <v>164</v>
      </c>
      <c r="D575" s="143" t="s">
        <v>176</v>
      </c>
      <c r="E575" s="148"/>
      <c r="F575" s="141" t="str">
        <f t="shared" si="272"/>
        <v/>
      </c>
      <c r="G575" s="141" t="str">
        <f t="shared" si="273"/>
        <v/>
      </c>
      <c r="H575" s="141" t="str">
        <f t="shared" si="274"/>
        <v/>
      </c>
      <c r="I575" s="123"/>
    </row>
    <row r="576" spans="1:9" ht="30" x14ac:dyDescent="0.25">
      <c r="A576" s="137" t="s">
        <v>49</v>
      </c>
      <c r="B576" s="138" t="s">
        <v>160</v>
      </c>
      <c r="C576" s="139" t="s">
        <v>164</v>
      </c>
      <c r="D576" s="139" t="s">
        <v>177</v>
      </c>
      <c r="E576" s="148"/>
      <c r="F576" s="141" t="str">
        <f t="shared" si="272"/>
        <v/>
      </c>
      <c r="G576" s="141" t="str">
        <f t="shared" si="273"/>
        <v/>
      </c>
      <c r="H576" s="141" t="str">
        <f t="shared" si="274"/>
        <v/>
      </c>
      <c r="I576" s="123"/>
    </row>
    <row r="577" spans="1:9" ht="30.75" thickBot="1" x14ac:dyDescent="0.3">
      <c r="A577" s="151" t="s">
        <v>50</v>
      </c>
      <c r="B577" s="138" t="s">
        <v>160</v>
      </c>
      <c r="C577" s="152" t="s">
        <v>164</v>
      </c>
      <c r="D577" s="152" t="s">
        <v>178</v>
      </c>
      <c r="E577" s="153"/>
      <c r="F577" s="154" t="str">
        <f t="shared" si="272"/>
        <v/>
      </c>
      <c r="G577" s="154" t="str">
        <f t="shared" si="273"/>
        <v/>
      </c>
      <c r="H577" s="154" t="str">
        <f t="shared" si="274"/>
        <v/>
      </c>
      <c r="I577" s="124"/>
    </row>
    <row r="578" spans="1:9" x14ac:dyDescent="0.25">
      <c r="A578" s="130" t="s">
        <v>13</v>
      </c>
      <c r="B578" s="131" t="s">
        <v>161</v>
      </c>
      <c r="C578" s="132" t="s">
        <v>161</v>
      </c>
      <c r="D578" s="133" t="s">
        <v>165</v>
      </c>
      <c r="E578" s="134">
        <v>6</v>
      </c>
      <c r="F578" s="5"/>
      <c r="G578" s="119"/>
      <c r="H578" s="119"/>
      <c r="I578" s="120"/>
    </row>
    <row r="579" spans="1:9" ht="30" x14ac:dyDescent="0.25">
      <c r="A579" s="137" t="s">
        <v>15</v>
      </c>
      <c r="B579" s="138" t="s">
        <v>162</v>
      </c>
      <c r="C579" s="139" t="s">
        <v>162</v>
      </c>
      <c r="D579" s="139" t="s">
        <v>166</v>
      </c>
      <c r="E579" s="140">
        <v>12</v>
      </c>
      <c r="F579" s="141" t="str">
        <f>IF(F578="","",F578)</f>
        <v/>
      </c>
      <c r="G579" s="141" t="str">
        <f t="shared" ref="G579" si="278">IF(G578="","",G578)</f>
        <v/>
      </c>
      <c r="H579" s="141" t="str">
        <f t="shared" ref="H579" si="279">IF(H578="","",H578)</f>
        <v/>
      </c>
      <c r="I579" s="121"/>
    </row>
    <row r="580" spans="1:9" ht="30" x14ac:dyDescent="0.25">
      <c r="A580" s="137" t="s">
        <v>41</v>
      </c>
      <c r="B580" s="138" t="s">
        <v>162</v>
      </c>
      <c r="C580" s="139" t="s">
        <v>162</v>
      </c>
      <c r="D580" s="143" t="s">
        <v>167</v>
      </c>
      <c r="E580" s="144">
        <v>12</v>
      </c>
      <c r="F580" s="141" t="str">
        <f t="shared" ref="F580:F593" si="280">F579</f>
        <v/>
      </c>
      <c r="G580" s="141" t="str">
        <f t="shared" ref="G580:G593" si="281">G579</f>
        <v/>
      </c>
      <c r="H580" s="141" t="str">
        <f t="shared" ref="H580:H593" si="282">H579</f>
        <v/>
      </c>
      <c r="I580" s="122"/>
    </row>
    <row r="581" spans="1:9" ht="30" x14ac:dyDescent="0.25">
      <c r="A581" s="137" t="s">
        <v>42</v>
      </c>
      <c r="B581" s="138" t="s">
        <v>162</v>
      </c>
      <c r="C581" s="139" t="s">
        <v>162</v>
      </c>
      <c r="D581" s="143" t="s">
        <v>168</v>
      </c>
      <c r="E581" s="145"/>
      <c r="F581" s="141" t="str">
        <f t="shared" si="280"/>
        <v/>
      </c>
      <c r="G581" s="141" t="str">
        <f t="shared" si="281"/>
        <v/>
      </c>
      <c r="H581" s="141" t="str">
        <f t="shared" si="282"/>
        <v/>
      </c>
      <c r="I581" s="146">
        <f t="shared" ref="I581" si="283">I579-I580</f>
        <v>0</v>
      </c>
    </row>
    <row r="582" spans="1:9" x14ac:dyDescent="0.25">
      <c r="A582" s="137" t="s">
        <v>43</v>
      </c>
      <c r="B582" s="138" t="s">
        <v>162</v>
      </c>
      <c r="C582" s="139" t="s">
        <v>162</v>
      </c>
      <c r="D582" s="143" t="s">
        <v>169</v>
      </c>
      <c r="E582" s="147">
        <v>12</v>
      </c>
      <c r="F582" s="141" t="str">
        <f t="shared" si="280"/>
        <v/>
      </c>
      <c r="G582" s="141" t="str">
        <f t="shared" si="281"/>
        <v/>
      </c>
      <c r="H582" s="141" t="str">
        <f t="shared" si="282"/>
        <v/>
      </c>
      <c r="I582" s="121"/>
    </row>
    <row r="583" spans="1:9" x14ac:dyDescent="0.25">
      <c r="A583" s="137" t="s">
        <v>44</v>
      </c>
      <c r="B583" s="138" t="s">
        <v>162</v>
      </c>
      <c r="C583" s="139" t="s">
        <v>162</v>
      </c>
      <c r="D583" s="143" t="s">
        <v>170</v>
      </c>
      <c r="E583" s="147">
        <v>12</v>
      </c>
      <c r="F583" s="141" t="str">
        <f t="shared" si="280"/>
        <v/>
      </c>
      <c r="G583" s="141" t="str">
        <f t="shared" si="281"/>
        <v/>
      </c>
      <c r="H583" s="141" t="str">
        <f t="shared" si="282"/>
        <v/>
      </c>
      <c r="I583" s="121"/>
    </row>
    <row r="584" spans="1:9" ht="30" x14ac:dyDescent="0.25">
      <c r="A584" s="137" t="s">
        <v>45</v>
      </c>
      <c r="B584" s="138" t="s">
        <v>162</v>
      </c>
      <c r="C584" s="139" t="s">
        <v>162</v>
      </c>
      <c r="D584" s="143" t="s">
        <v>171</v>
      </c>
      <c r="E584" s="140">
        <v>11</v>
      </c>
      <c r="F584" s="141" t="str">
        <f t="shared" si="280"/>
        <v/>
      </c>
      <c r="G584" s="141" t="str">
        <f t="shared" si="281"/>
        <v/>
      </c>
      <c r="H584" s="141" t="str">
        <f t="shared" si="282"/>
        <v/>
      </c>
      <c r="I584" s="121"/>
    </row>
    <row r="585" spans="1:9" x14ac:dyDescent="0.25">
      <c r="A585" s="137" t="s">
        <v>16</v>
      </c>
      <c r="B585" s="138" t="s">
        <v>160</v>
      </c>
      <c r="C585" s="139" t="s">
        <v>163</v>
      </c>
      <c r="D585" s="139" t="s">
        <v>163</v>
      </c>
      <c r="E585" s="148"/>
      <c r="F585" s="141" t="str">
        <f t="shared" si="280"/>
        <v/>
      </c>
      <c r="G585" s="141" t="str">
        <f t="shared" si="281"/>
        <v/>
      </c>
      <c r="H585" s="141" t="str">
        <f t="shared" si="282"/>
        <v/>
      </c>
      <c r="I585" s="149">
        <f t="shared" ref="I585" si="284">SUM(I586:I589)</f>
        <v>0</v>
      </c>
    </row>
    <row r="586" spans="1:9" x14ac:dyDescent="0.25">
      <c r="A586" s="137" t="s">
        <v>17</v>
      </c>
      <c r="B586" s="138" t="s">
        <v>160</v>
      </c>
      <c r="C586" s="139" t="s">
        <v>163</v>
      </c>
      <c r="D586" s="139" t="s">
        <v>172</v>
      </c>
      <c r="E586" s="148"/>
      <c r="F586" s="141" t="str">
        <f t="shared" si="280"/>
        <v/>
      </c>
      <c r="G586" s="141" t="str">
        <f t="shared" si="281"/>
        <v/>
      </c>
      <c r="H586" s="141" t="str">
        <f t="shared" si="282"/>
        <v/>
      </c>
      <c r="I586" s="123"/>
    </row>
    <row r="587" spans="1:9" x14ac:dyDescent="0.25">
      <c r="A587" s="137" t="s">
        <v>46</v>
      </c>
      <c r="B587" s="138" t="s">
        <v>160</v>
      </c>
      <c r="C587" s="139" t="s">
        <v>163</v>
      </c>
      <c r="D587" s="139" t="s">
        <v>173</v>
      </c>
      <c r="E587" s="148"/>
      <c r="F587" s="141" t="str">
        <f t="shared" si="280"/>
        <v/>
      </c>
      <c r="G587" s="141" t="str">
        <f t="shared" si="281"/>
        <v/>
      </c>
      <c r="H587" s="141" t="str">
        <f t="shared" si="282"/>
        <v/>
      </c>
      <c r="I587" s="123"/>
    </row>
    <row r="588" spans="1:9" ht="30" x14ac:dyDescent="0.25">
      <c r="A588" s="137" t="s">
        <v>18</v>
      </c>
      <c r="B588" s="138" t="s">
        <v>160</v>
      </c>
      <c r="C588" s="139" t="s">
        <v>163</v>
      </c>
      <c r="D588" s="139" t="s">
        <v>174</v>
      </c>
      <c r="E588" s="148"/>
      <c r="F588" s="141" t="str">
        <f t="shared" si="280"/>
        <v/>
      </c>
      <c r="G588" s="141" t="str">
        <f t="shared" si="281"/>
        <v/>
      </c>
      <c r="H588" s="141" t="str">
        <f t="shared" si="282"/>
        <v/>
      </c>
      <c r="I588" s="123"/>
    </row>
    <row r="589" spans="1:9" x14ac:dyDescent="0.25">
      <c r="A589" s="137" t="s">
        <v>19</v>
      </c>
      <c r="B589" s="138" t="s">
        <v>160</v>
      </c>
      <c r="C589" s="139" t="s">
        <v>163</v>
      </c>
      <c r="D589" s="139" t="s">
        <v>175</v>
      </c>
      <c r="E589" s="148"/>
      <c r="F589" s="141" t="str">
        <f t="shared" si="280"/>
        <v/>
      </c>
      <c r="G589" s="141" t="str">
        <f t="shared" si="281"/>
        <v/>
      </c>
      <c r="H589" s="141" t="str">
        <f t="shared" si="282"/>
        <v/>
      </c>
      <c r="I589" s="123"/>
    </row>
    <row r="590" spans="1:9" ht="30" x14ac:dyDescent="0.25">
      <c r="A590" s="137" t="s">
        <v>47</v>
      </c>
      <c r="B590" s="138" t="s">
        <v>160</v>
      </c>
      <c r="C590" s="139" t="s">
        <v>164</v>
      </c>
      <c r="D590" s="139" t="s">
        <v>164</v>
      </c>
      <c r="E590" s="148"/>
      <c r="F590" s="141" t="str">
        <f t="shared" si="280"/>
        <v/>
      </c>
      <c r="G590" s="141" t="str">
        <f t="shared" si="281"/>
        <v/>
      </c>
      <c r="H590" s="141" t="str">
        <f t="shared" si="282"/>
        <v/>
      </c>
      <c r="I590" s="149">
        <f t="shared" ref="I590" si="285">SUM(I591:I593)</f>
        <v>0</v>
      </c>
    </row>
    <row r="591" spans="1:9" ht="30" x14ac:dyDescent="0.25">
      <c r="A591" s="137" t="s">
        <v>48</v>
      </c>
      <c r="B591" s="138" t="s">
        <v>160</v>
      </c>
      <c r="C591" s="139" t="s">
        <v>164</v>
      </c>
      <c r="D591" s="143" t="s">
        <v>176</v>
      </c>
      <c r="E591" s="148"/>
      <c r="F591" s="141" t="str">
        <f t="shared" si="280"/>
        <v/>
      </c>
      <c r="G591" s="141" t="str">
        <f t="shared" si="281"/>
        <v/>
      </c>
      <c r="H591" s="141" t="str">
        <f t="shared" si="282"/>
        <v/>
      </c>
      <c r="I591" s="123"/>
    </row>
    <row r="592" spans="1:9" ht="30" x14ac:dyDescent="0.25">
      <c r="A592" s="137" t="s">
        <v>49</v>
      </c>
      <c r="B592" s="138" t="s">
        <v>160</v>
      </c>
      <c r="C592" s="139" t="s">
        <v>164</v>
      </c>
      <c r="D592" s="139" t="s">
        <v>177</v>
      </c>
      <c r="E592" s="148"/>
      <c r="F592" s="141" t="str">
        <f t="shared" si="280"/>
        <v/>
      </c>
      <c r="G592" s="141" t="str">
        <f t="shared" si="281"/>
        <v/>
      </c>
      <c r="H592" s="141" t="str">
        <f t="shared" si="282"/>
        <v/>
      </c>
      <c r="I592" s="123"/>
    </row>
    <row r="593" spans="1:9" ht="30.75" thickBot="1" x14ac:dyDescent="0.3">
      <c r="A593" s="151" t="s">
        <v>50</v>
      </c>
      <c r="B593" s="138" t="s">
        <v>160</v>
      </c>
      <c r="C593" s="152" t="s">
        <v>164</v>
      </c>
      <c r="D593" s="152" t="s">
        <v>178</v>
      </c>
      <c r="E593" s="153"/>
      <c r="F593" s="154" t="str">
        <f t="shared" si="280"/>
        <v/>
      </c>
      <c r="G593" s="154" t="str">
        <f t="shared" si="281"/>
        <v/>
      </c>
      <c r="H593" s="154" t="str">
        <f t="shared" si="282"/>
        <v/>
      </c>
      <c r="I593" s="124"/>
    </row>
    <row r="594" spans="1:9" x14ac:dyDescent="0.25">
      <c r="A594" s="130" t="s">
        <v>13</v>
      </c>
      <c r="B594" s="131" t="s">
        <v>161</v>
      </c>
      <c r="C594" s="132" t="s">
        <v>161</v>
      </c>
      <c r="D594" s="133" t="s">
        <v>165</v>
      </c>
      <c r="E594" s="134">
        <v>6</v>
      </c>
      <c r="F594" s="5"/>
      <c r="G594" s="119"/>
      <c r="H594" s="119"/>
      <c r="I594" s="120"/>
    </row>
    <row r="595" spans="1:9" ht="30" x14ac:dyDescent="0.25">
      <c r="A595" s="137" t="s">
        <v>15</v>
      </c>
      <c r="B595" s="138" t="s">
        <v>162</v>
      </c>
      <c r="C595" s="139" t="s">
        <v>162</v>
      </c>
      <c r="D595" s="139" t="s">
        <v>166</v>
      </c>
      <c r="E595" s="140">
        <v>12</v>
      </c>
      <c r="F595" s="141" t="str">
        <f>IF(F594="","",F594)</f>
        <v/>
      </c>
      <c r="G595" s="141" t="str">
        <f t="shared" ref="G595" si="286">IF(G594="","",G594)</f>
        <v/>
      </c>
      <c r="H595" s="141" t="str">
        <f t="shared" ref="H595" si="287">IF(H594="","",H594)</f>
        <v/>
      </c>
      <c r="I595" s="121"/>
    </row>
    <row r="596" spans="1:9" ht="30" x14ac:dyDescent="0.25">
      <c r="A596" s="137" t="s">
        <v>41</v>
      </c>
      <c r="B596" s="138" t="s">
        <v>162</v>
      </c>
      <c r="C596" s="139" t="s">
        <v>162</v>
      </c>
      <c r="D596" s="143" t="s">
        <v>167</v>
      </c>
      <c r="E596" s="144">
        <v>12</v>
      </c>
      <c r="F596" s="141" t="str">
        <f t="shared" ref="F596:F609" si="288">F595</f>
        <v/>
      </c>
      <c r="G596" s="141" t="str">
        <f t="shared" ref="G596:G609" si="289">G595</f>
        <v/>
      </c>
      <c r="H596" s="141" t="str">
        <f t="shared" ref="H596:H609" si="290">H595</f>
        <v/>
      </c>
      <c r="I596" s="122"/>
    </row>
    <row r="597" spans="1:9" ht="30" x14ac:dyDescent="0.25">
      <c r="A597" s="137" t="s">
        <v>42</v>
      </c>
      <c r="B597" s="138" t="s">
        <v>162</v>
      </c>
      <c r="C597" s="139" t="s">
        <v>162</v>
      </c>
      <c r="D597" s="143" t="s">
        <v>168</v>
      </c>
      <c r="E597" s="145"/>
      <c r="F597" s="141" t="str">
        <f t="shared" si="288"/>
        <v/>
      </c>
      <c r="G597" s="141" t="str">
        <f t="shared" si="289"/>
        <v/>
      </c>
      <c r="H597" s="141" t="str">
        <f t="shared" si="290"/>
        <v/>
      </c>
      <c r="I597" s="146">
        <f t="shared" ref="I597" si="291">I595-I596</f>
        <v>0</v>
      </c>
    </row>
    <row r="598" spans="1:9" x14ac:dyDescent="0.25">
      <c r="A598" s="137" t="s">
        <v>43</v>
      </c>
      <c r="B598" s="138" t="s">
        <v>162</v>
      </c>
      <c r="C598" s="139" t="s">
        <v>162</v>
      </c>
      <c r="D598" s="143" t="s">
        <v>169</v>
      </c>
      <c r="E598" s="147">
        <v>12</v>
      </c>
      <c r="F598" s="141" t="str">
        <f t="shared" si="288"/>
        <v/>
      </c>
      <c r="G598" s="141" t="str">
        <f t="shared" si="289"/>
        <v/>
      </c>
      <c r="H598" s="141" t="str">
        <f t="shared" si="290"/>
        <v/>
      </c>
      <c r="I598" s="121"/>
    </row>
    <row r="599" spans="1:9" x14ac:dyDescent="0.25">
      <c r="A599" s="137" t="s">
        <v>44</v>
      </c>
      <c r="B599" s="138" t="s">
        <v>162</v>
      </c>
      <c r="C599" s="139" t="s">
        <v>162</v>
      </c>
      <c r="D599" s="143" t="s">
        <v>170</v>
      </c>
      <c r="E599" s="147">
        <v>12</v>
      </c>
      <c r="F599" s="141" t="str">
        <f t="shared" si="288"/>
        <v/>
      </c>
      <c r="G599" s="141" t="str">
        <f t="shared" si="289"/>
        <v/>
      </c>
      <c r="H599" s="141" t="str">
        <f t="shared" si="290"/>
        <v/>
      </c>
      <c r="I599" s="121"/>
    </row>
    <row r="600" spans="1:9" ht="30" x14ac:dyDescent="0.25">
      <c r="A600" s="137" t="s">
        <v>45</v>
      </c>
      <c r="B600" s="138" t="s">
        <v>162</v>
      </c>
      <c r="C600" s="139" t="s">
        <v>162</v>
      </c>
      <c r="D600" s="143" t="s">
        <v>171</v>
      </c>
      <c r="E600" s="140">
        <v>11</v>
      </c>
      <c r="F600" s="141" t="str">
        <f t="shared" si="288"/>
        <v/>
      </c>
      <c r="G600" s="141" t="str">
        <f t="shared" si="289"/>
        <v/>
      </c>
      <c r="H600" s="141" t="str">
        <f t="shared" si="290"/>
        <v/>
      </c>
      <c r="I600" s="121"/>
    </row>
    <row r="601" spans="1:9" x14ac:dyDescent="0.25">
      <c r="A601" s="137" t="s">
        <v>16</v>
      </c>
      <c r="B601" s="138" t="s">
        <v>160</v>
      </c>
      <c r="C601" s="139" t="s">
        <v>163</v>
      </c>
      <c r="D601" s="139" t="s">
        <v>163</v>
      </c>
      <c r="E601" s="148"/>
      <c r="F601" s="141" t="str">
        <f t="shared" si="288"/>
        <v/>
      </c>
      <c r="G601" s="141" t="str">
        <f t="shared" si="289"/>
        <v/>
      </c>
      <c r="H601" s="141" t="str">
        <f t="shared" si="290"/>
        <v/>
      </c>
      <c r="I601" s="149">
        <f t="shared" ref="I601" si="292">SUM(I602:I605)</f>
        <v>0</v>
      </c>
    </row>
    <row r="602" spans="1:9" x14ac:dyDescent="0.25">
      <c r="A602" s="137" t="s">
        <v>17</v>
      </c>
      <c r="B602" s="138" t="s">
        <v>160</v>
      </c>
      <c r="C602" s="139" t="s">
        <v>163</v>
      </c>
      <c r="D602" s="139" t="s">
        <v>172</v>
      </c>
      <c r="E602" s="148"/>
      <c r="F602" s="141" t="str">
        <f t="shared" si="288"/>
        <v/>
      </c>
      <c r="G602" s="141" t="str">
        <f t="shared" si="289"/>
        <v/>
      </c>
      <c r="H602" s="141" t="str">
        <f t="shared" si="290"/>
        <v/>
      </c>
      <c r="I602" s="123"/>
    </row>
    <row r="603" spans="1:9" x14ac:dyDescent="0.25">
      <c r="A603" s="137" t="s">
        <v>46</v>
      </c>
      <c r="B603" s="138" t="s">
        <v>160</v>
      </c>
      <c r="C603" s="139" t="s">
        <v>163</v>
      </c>
      <c r="D603" s="139" t="s">
        <v>173</v>
      </c>
      <c r="E603" s="148"/>
      <c r="F603" s="141" t="str">
        <f t="shared" si="288"/>
        <v/>
      </c>
      <c r="G603" s="141" t="str">
        <f t="shared" si="289"/>
        <v/>
      </c>
      <c r="H603" s="141" t="str">
        <f t="shared" si="290"/>
        <v/>
      </c>
      <c r="I603" s="123"/>
    </row>
    <row r="604" spans="1:9" ht="30" x14ac:dyDescent="0.25">
      <c r="A604" s="137" t="s">
        <v>18</v>
      </c>
      <c r="B604" s="138" t="s">
        <v>160</v>
      </c>
      <c r="C604" s="139" t="s">
        <v>163</v>
      </c>
      <c r="D604" s="139" t="s">
        <v>174</v>
      </c>
      <c r="E604" s="148"/>
      <c r="F604" s="141" t="str">
        <f t="shared" si="288"/>
        <v/>
      </c>
      <c r="G604" s="141" t="str">
        <f t="shared" si="289"/>
        <v/>
      </c>
      <c r="H604" s="141" t="str">
        <f t="shared" si="290"/>
        <v/>
      </c>
      <c r="I604" s="123"/>
    </row>
    <row r="605" spans="1:9" x14ac:dyDescent="0.25">
      <c r="A605" s="137" t="s">
        <v>19</v>
      </c>
      <c r="B605" s="138" t="s">
        <v>160</v>
      </c>
      <c r="C605" s="139" t="s">
        <v>163</v>
      </c>
      <c r="D605" s="139" t="s">
        <v>175</v>
      </c>
      <c r="E605" s="148"/>
      <c r="F605" s="141" t="str">
        <f t="shared" si="288"/>
        <v/>
      </c>
      <c r="G605" s="141" t="str">
        <f t="shared" si="289"/>
        <v/>
      </c>
      <c r="H605" s="141" t="str">
        <f t="shared" si="290"/>
        <v/>
      </c>
      <c r="I605" s="123"/>
    </row>
    <row r="606" spans="1:9" ht="30" x14ac:dyDescent="0.25">
      <c r="A606" s="137" t="s">
        <v>47</v>
      </c>
      <c r="B606" s="138" t="s">
        <v>160</v>
      </c>
      <c r="C606" s="139" t="s">
        <v>164</v>
      </c>
      <c r="D606" s="139" t="s">
        <v>164</v>
      </c>
      <c r="E606" s="148"/>
      <c r="F606" s="141" t="str">
        <f t="shared" si="288"/>
        <v/>
      </c>
      <c r="G606" s="141" t="str">
        <f t="shared" si="289"/>
        <v/>
      </c>
      <c r="H606" s="141" t="str">
        <f t="shared" si="290"/>
        <v/>
      </c>
      <c r="I606" s="149">
        <f t="shared" ref="I606" si="293">SUM(I607:I609)</f>
        <v>0</v>
      </c>
    </row>
    <row r="607" spans="1:9" ht="30" x14ac:dyDescent="0.25">
      <c r="A607" s="137" t="s">
        <v>48</v>
      </c>
      <c r="B607" s="138" t="s">
        <v>160</v>
      </c>
      <c r="C607" s="139" t="s">
        <v>164</v>
      </c>
      <c r="D607" s="143" t="s">
        <v>176</v>
      </c>
      <c r="E607" s="148"/>
      <c r="F607" s="141" t="str">
        <f t="shared" si="288"/>
        <v/>
      </c>
      <c r="G607" s="141" t="str">
        <f t="shared" si="289"/>
        <v/>
      </c>
      <c r="H607" s="141" t="str">
        <f t="shared" si="290"/>
        <v/>
      </c>
      <c r="I607" s="123"/>
    </row>
    <row r="608" spans="1:9" ht="30" x14ac:dyDescent="0.25">
      <c r="A608" s="137" t="s">
        <v>49</v>
      </c>
      <c r="B608" s="138" t="s">
        <v>160</v>
      </c>
      <c r="C608" s="139" t="s">
        <v>164</v>
      </c>
      <c r="D608" s="139" t="s">
        <v>177</v>
      </c>
      <c r="E608" s="148"/>
      <c r="F608" s="141" t="str">
        <f t="shared" si="288"/>
        <v/>
      </c>
      <c r="G608" s="141" t="str">
        <f t="shared" si="289"/>
        <v/>
      </c>
      <c r="H608" s="141" t="str">
        <f t="shared" si="290"/>
        <v/>
      </c>
      <c r="I608" s="123"/>
    </row>
    <row r="609" spans="1:9" ht="30.75" thickBot="1" x14ac:dyDescent="0.3">
      <c r="A609" s="151" t="s">
        <v>50</v>
      </c>
      <c r="B609" s="138" t="s">
        <v>160</v>
      </c>
      <c r="C609" s="152" t="s">
        <v>164</v>
      </c>
      <c r="D609" s="152" t="s">
        <v>178</v>
      </c>
      <c r="E609" s="153"/>
      <c r="F609" s="154" t="str">
        <f t="shared" si="288"/>
        <v/>
      </c>
      <c r="G609" s="154" t="str">
        <f t="shared" si="289"/>
        <v/>
      </c>
      <c r="H609" s="154" t="str">
        <f t="shared" si="290"/>
        <v/>
      </c>
      <c r="I609" s="124"/>
    </row>
    <row r="610" spans="1:9" x14ac:dyDescent="0.25">
      <c r="A610" s="130" t="s">
        <v>13</v>
      </c>
      <c r="B610" s="131" t="s">
        <v>161</v>
      </c>
      <c r="C610" s="132" t="s">
        <v>161</v>
      </c>
      <c r="D610" s="133" t="s">
        <v>165</v>
      </c>
      <c r="E610" s="134">
        <v>6</v>
      </c>
      <c r="F610" s="5"/>
      <c r="G610" s="119"/>
      <c r="H610" s="119"/>
      <c r="I610" s="120"/>
    </row>
    <row r="611" spans="1:9" ht="30" x14ac:dyDescent="0.25">
      <c r="A611" s="137" t="s">
        <v>15</v>
      </c>
      <c r="B611" s="138" t="s">
        <v>162</v>
      </c>
      <c r="C611" s="139" t="s">
        <v>162</v>
      </c>
      <c r="D611" s="139" t="s">
        <v>166</v>
      </c>
      <c r="E611" s="140">
        <v>12</v>
      </c>
      <c r="F611" s="141" t="str">
        <f>IF(F610="","",F610)</f>
        <v/>
      </c>
      <c r="G611" s="141" t="str">
        <f t="shared" ref="G611" si="294">IF(G610="","",G610)</f>
        <v/>
      </c>
      <c r="H611" s="141" t="str">
        <f t="shared" ref="H611" si="295">IF(H610="","",H610)</f>
        <v/>
      </c>
      <c r="I611" s="121"/>
    </row>
    <row r="612" spans="1:9" ht="30" x14ac:dyDescent="0.25">
      <c r="A612" s="137" t="s">
        <v>41</v>
      </c>
      <c r="B612" s="138" t="s">
        <v>162</v>
      </c>
      <c r="C612" s="139" t="s">
        <v>162</v>
      </c>
      <c r="D612" s="143" t="s">
        <v>167</v>
      </c>
      <c r="E612" s="144">
        <v>12</v>
      </c>
      <c r="F612" s="141" t="str">
        <f t="shared" ref="F612:F625" si="296">F611</f>
        <v/>
      </c>
      <c r="G612" s="141" t="str">
        <f t="shared" ref="G612:G625" si="297">G611</f>
        <v/>
      </c>
      <c r="H612" s="141" t="str">
        <f t="shared" ref="H612:H625" si="298">H611</f>
        <v/>
      </c>
      <c r="I612" s="122"/>
    </row>
    <row r="613" spans="1:9" ht="30" x14ac:dyDescent="0.25">
      <c r="A613" s="137" t="s">
        <v>42</v>
      </c>
      <c r="B613" s="138" t="s">
        <v>162</v>
      </c>
      <c r="C613" s="139" t="s">
        <v>162</v>
      </c>
      <c r="D613" s="143" t="s">
        <v>168</v>
      </c>
      <c r="E613" s="145"/>
      <c r="F613" s="141" t="str">
        <f t="shared" si="296"/>
        <v/>
      </c>
      <c r="G613" s="141" t="str">
        <f t="shared" si="297"/>
        <v/>
      </c>
      <c r="H613" s="141" t="str">
        <f t="shared" si="298"/>
        <v/>
      </c>
      <c r="I613" s="146">
        <f t="shared" ref="I613" si="299">I611-I612</f>
        <v>0</v>
      </c>
    </row>
    <row r="614" spans="1:9" x14ac:dyDescent="0.25">
      <c r="A614" s="137" t="s">
        <v>43</v>
      </c>
      <c r="B614" s="138" t="s">
        <v>162</v>
      </c>
      <c r="C614" s="139" t="s">
        <v>162</v>
      </c>
      <c r="D614" s="143" t="s">
        <v>169</v>
      </c>
      <c r="E614" s="147">
        <v>12</v>
      </c>
      <c r="F614" s="141" t="str">
        <f t="shared" si="296"/>
        <v/>
      </c>
      <c r="G614" s="141" t="str">
        <f t="shared" si="297"/>
        <v/>
      </c>
      <c r="H614" s="141" t="str">
        <f t="shared" si="298"/>
        <v/>
      </c>
      <c r="I614" s="121"/>
    </row>
    <row r="615" spans="1:9" x14ac:dyDescent="0.25">
      <c r="A615" s="137" t="s">
        <v>44</v>
      </c>
      <c r="B615" s="138" t="s">
        <v>162</v>
      </c>
      <c r="C615" s="139" t="s">
        <v>162</v>
      </c>
      <c r="D615" s="143" t="s">
        <v>170</v>
      </c>
      <c r="E615" s="147">
        <v>12</v>
      </c>
      <c r="F615" s="141" t="str">
        <f t="shared" si="296"/>
        <v/>
      </c>
      <c r="G615" s="141" t="str">
        <f t="shared" si="297"/>
        <v/>
      </c>
      <c r="H615" s="141" t="str">
        <f t="shared" si="298"/>
        <v/>
      </c>
      <c r="I615" s="121"/>
    </row>
    <row r="616" spans="1:9" ht="30" x14ac:dyDescent="0.25">
      <c r="A616" s="137" t="s">
        <v>45</v>
      </c>
      <c r="B616" s="138" t="s">
        <v>162</v>
      </c>
      <c r="C616" s="139" t="s">
        <v>162</v>
      </c>
      <c r="D616" s="143" t="s">
        <v>171</v>
      </c>
      <c r="E616" s="140">
        <v>11</v>
      </c>
      <c r="F616" s="141" t="str">
        <f t="shared" si="296"/>
        <v/>
      </c>
      <c r="G616" s="141" t="str">
        <f t="shared" si="297"/>
        <v/>
      </c>
      <c r="H616" s="141" t="str">
        <f t="shared" si="298"/>
        <v/>
      </c>
      <c r="I616" s="121"/>
    </row>
    <row r="617" spans="1:9" x14ac:dyDescent="0.25">
      <c r="A617" s="137" t="s">
        <v>16</v>
      </c>
      <c r="B617" s="138" t="s">
        <v>160</v>
      </c>
      <c r="C617" s="139" t="s">
        <v>163</v>
      </c>
      <c r="D617" s="139" t="s">
        <v>163</v>
      </c>
      <c r="E617" s="148"/>
      <c r="F617" s="141" t="str">
        <f t="shared" si="296"/>
        <v/>
      </c>
      <c r="G617" s="141" t="str">
        <f t="shared" si="297"/>
        <v/>
      </c>
      <c r="H617" s="141" t="str">
        <f t="shared" si="298"/>
        <v/>
      </c>
      <c r="I617" s="149">
        <f t="shared" ref="I617" si="300">SUM(I618:I621)</f>
        <v>0</v>
      </c>
    </row>
    <row r="618" spans="1:9" x14ac:dyDescent="0.25">
      <c r="A618" s="137" t="s">
        <v>17</v>
      </c>
      <c r="B618" s="138" t="s">
        <v>160</v>
      </c>
      <c r="C618" s="139" t="s">
        <v>163</v>
      </c>
      <c r="D618" s="139" t="s">
        <v>172</v>
      </c>
      <c r="E618" s="148"/>
      <c r="F618" s="141" t="str">
        <f t="shared" si="296"/>
        <v/>
      </c>
      <c r="G618" s="141" t="str">
        <f t="shared" si="297"/>
        <v/>
      </c>
      <c r="H618" s="141" t="str">
        <f t="shared" si="298"/>
        <v/>
      </c>
      <c r="I618" s="123"/>
    </row>
    <row r="619" spans="1:9" x14ac:dyDescent="0.25">
      <c r="A619" s="137" t="s">
        <v>46</v>
      </c>
      <c r="B619" s="138" t="s">
        <v>160</v>
      </c>
      <c r="C619" s="139" t="s">
        <v>163</v>
      </c>
      <c r="D619" s="139" t="s">
        <v>173</v>
      </c>
      <c r="E619" s="148"/>
      <c r="F619" s="141" t="str">
        <f t="shared" si="296"/>
        <v/>
      </c>
      <c r="G619" s="141" t="str">
        <f t="shared" si="297"/>
        <v/>
      </c>
      <c r="H619" s="141" t="str">
        <f t="shared" si="298"/>
        <v/>
      </c>
      <c r="I619" s="123"/>
    </row>
    <row r="620" spans="1:9" ht="30" x14ac:dyDescent="0.25">
      <c r="A620" s="137" t="s">
        <v>18</v>
      </c>
      <c r="B620" s="138" t="s">
        <v>160</v>
      </c>
      <c r="C620" s="139" t="s">
        <v>163</v>
      </c>
      <c r="D620" s="139" t="s">
        <v>174</v>
      </c>
      <c r="E620" s="148"/>
      <c r="F620" s="141" t="str">
        <f t="shared" si="296"/>
        <v/>
      </c>
      <c r="G620" s="141" t="str">
        <f t="shared" si="297"/>
        <v/>
      </c>
      <c r="H620" s="141" t="str">
        <f t="shared" si="298"/>
        <v/>
      </c>
      <c r="I620" s="123"/>
    </row>
    <row r="621" spans="1:9" x14ac:dyDescent="0.25">
      <c r="A621" s="137" t="s">
        <v>19</v>
      </c>
      <c r="B621" s="138" t="s">
        <v>160</v>
      </c>
      <c r="C621" s="139" t="s">
        <v>163</v>
      </c>
      <c r="D621" s="139" t="s">
        <v>175</v>
      </c>
      <c r="E621" s="148"/>
      <c r="F621" s="141" t="str">
        <f t="shared" si="296"/>
        <v/>
      </c>
      <c r="G621" s="141" t="str">
        <f t="shared" si="297"/>
        <v/>
      </c>
      <c r="H621" s="141" t="str">
        <f t="shared" si="298"/>
        <v/>
      </c>
      <c r="I621" s="123"/>
    </row>
    <row r="622" spans="1:9" ht="30" x14ac:dyDescent="0.25">
      <c r="A622" s="137" t="s">
        <v>47</v>
      </c>
      <c r="B622" s="138" t="s">
        <v>160</v>
      </c>
      <c r="C622" s="139" t="s">
        <v>164</v>
      </c>
      <c r="D622" s="139" t="s">
        <v>164</v>
      </c>
      <c r="E622" s="148"/>
      <c r="F622" s="141" t="str">
        <f t="shared" si="296"/>
        <v/>
      </c>
      <c r="G622" s="141" t="str">
        <f t="shared" si="297"/>
        <v/>
      </c>
      <c r="H622" s="141" t="str">
        <f t="shared" si="298"/>
        <v/>
      </c>
      <c r="I622" s="149">
        <f t="shared" ref="I622" si="301">SUM(I623:I625)</f>
        <v>0</v>
      </c>
    </row>
    <row r="623" spans="1:9" ht="30" x14ac:dyDescent="0.25">
      <c r="A623" s="137" t="s">
        <v>48</v>
      </c>
      <c r="B623" s="138" t="s">
        <v>160</v>
      </c>
      <c r="C623" s="139" t="s">
        <v>164</v>
      </c>
      <c r="D623" s="143" t="s">
        <v>176</v>
      </c>
      <c r="E623" s="148"/>
      <c r="F623" s="141" t="str">
        <f t="shared" si="296"/>
        <v/>
      </c>
      <c r="G623" s="141" t="str">
        <f t="shared" si="297"/>
        <v/>
      </c>
      <c r="H623" s="141" t="str">
        <f t="shared" si="298"/>
        <v/>
      </c>
      <c r="I623" s="123"/>
    </row>
    <row r="624" spans="1:9" ht="30" x14ac:dyDescent="0.25">
      <c r="A624" s="137" t="s">
        <v>49</v>
      </c>
      <c r="B624" s="138" t="s">
        <v>160</v>
      </c>
      <c r="C624" s="139" t="s">
        <v>164</v>
      </c>
      <c r="D624" s="139" t="s">
        <v>177</v>
      </c>
      <c r="E624" s="148"/>
      <c r="F624" s="141" t="str">
        <f t="shared" si="296"/>
        <v/>
      </c>
      <c r="G624" s="141" t="str">
        <f t="shared" si="297"/>
        <v/>
      </c>
      <c r="H624" s="141" t="str">
        <f t="shared" si="298"/>
        <v/>
      </c>
      <c r="I624" s="123"/>
    </row>
    <row r="625" spans="1:9" ht="30.75" thickBot="1" x14ac:dyDescent="0.3">
      <c r="A625" s="151" t="s">
        <v>50</v>
      </c>
      <c r="B625" s="138" t="s">
        <v>160</v>
      </c>
      <c r="C625" s="152" t="s">
        <v>164</v>
      </c>
      <c r="D625" s="152" t="s">
        <v>178</v>
      </c>
      <c r="E625" s="153"/>
      <c r="F625" s="154" t="str">
        <f t="shared" si="296"/>
        <v/>
      </c>
      <c r="G625" s="154" t="str">
        <f t="shared" si="297"/>
        <v/>
      </c>
      <c r="H625" s="154" t="str">
        <f t="shared" si="298"/>
        <v/>
      </c>
      <c r="I625" s="124"/>
    </row>
    <row r="626" spans="1:9" x14ac:dyDescent="0.25">
      <c r="A626" s="130" t="s">
        <v>13</v>
      </c>
      <c r="B626" s="131" t="s">
        <v>161</v>
      </c>
      <c r="C626" s="132" t="s">
        <v>161</v>
      </c>
      <c r="D626" s="133" t="s">
        <v>165</v>
      </c>
      <c r="E626" s="134">
        <v>6</v>
      </c>
      <c r="F626" s="5"/>
      <c r="G626" s="119"/>
      <c r="H626" s="119"/>
      <c r="I626" s="120"/>
    </row>
    <row r="627" spans="1:9" ht="30" x14ac:dyDescent="0.25">
      <c r="A627" s="137" t="s">
        <v>15</v>
      </c>
      <c r="B627" s="138" t="s">
        <v>162</v>
      </c>
      <c r="C627" s="139" t="s">
        <v>162</v>
      </c>
      <c r="D627" s="139" t="s">
        <v>166</v>
      </c>
      <c r="E627" s="140">
        <v>12</v>
      </c>
      <c r="F627" s="141" t="str">
        <f>IF(F626="","",F626)</f>
        <v/>
      </c>
      <c r="G627" s="141" t="str">
        <f t="shared" ref="G627" si="302">IF(G626="","",G626)</f>
        <v/>
      </c>
      <c r="H627" s="141" t="str">
        <f t="shared" ref="H627" si="303">IF(H626="","",H626)</f>
        <v/>
      </c>
      <c r="I627" s="121"/>
    </row>
    <row r="628" spans="1:9" ht="30" x14ac:dyDescent="0.25">
      <c r="A628" s="137" t="s">
        <v>41</v>
      </c>
      <c r="B628" s="138" t="s">
        <v>162</v>
      </c>
      <c r="C628" s="139" t="s">
        <v>162</v>
      </c>
      <c r="D628" s="143" t="s">
        <v>167</v>
      </c>
      <c r="E628" s="144">
        <v>12</v>
      </c>
      <c r="F628" s="141" t="str">
        <f t="shared" ref="F628:F641" si="304">F627</f>
        <v/>
      </c>
      <c r="G628" s="141" t="str">
        <f t="shared" ref="G628:G641" si="305">G627</f>
        <v/>
      </c>
      <c r="H628" s="141" t="str">
        <f t="shared" ref="H628:H641" si="306">H627</f>
        <v/>
      </c>
      <c r="I628" s="122"/>
    </row>
    <row r="629" spans="1:9" ht="30" x14ac:dyDescent="0.25">
      <c r="A629" s="137" t="s">
        <v>42</v>
      </c>
      <c r="B629" s="138" t="s">
        <v>162</v>
      </c>
      <c r="C629" s="139" t="s">
        <v>162</v>
      </c>
      <c r="D629" s="143" t="s">
        <v>168</v>
      </c>
      <c r="E629" s="145"/>
      <c r="F629" s="141" t="str">
        <f t="shared" si="304"/>
        <v/>
      </c>
      <c r="G629" s="141" t="str">
        <f t="shared" si="305"/>
        <v/>
      </c>
      <c r="H629" s="141" t="str">
        <f t="shared" si="306"/>
        <v/>
      </c>
      <c r="I629" s="146">
        <f t="shared" ref="I629" si="307">I627-I628</f>
        <v>0</v>
      </c>
    </row>
    <row r="630" spans="1:9" x14ac:dyDescent="0.25">
      <c r="A630" s="137" t="s">
        <v>43</v>
      </c>
      <c r="B630" s="138" t="s">
        <v>162</v>
      </c>
      <c r="C630" s="139" t="s">
        <v>162</v>
      </c>
      <c r="D630" s="143" t="s">
        <v>169</v>
      </c>
      <c r="E630" s="147">
        <v>12</v>
      </c>
      <c r="F630" s="141" t="str">
        <f t="shared" si="304"/>
        <v/>
      </c>
      <c r="G630" s="141" t="str">
        <f t="shared" si="305"/>
        <v/>
      </c>
      <c r="H630" s="141" t="str">
        <f t="shared" si="306"/>
        <v/>
      </c>
      <c r="I630" s="121"/>
    </row>
    <row r="631" spans="1:9" x14ac:dyDescent="0.25">
      <c r="A631" s="137" t="s">
        <v>44</v>
      </c>
      <c r="B631" s="138" t="s">
        <v>162</v>
      </c>
      <c r="C631" s="139" t="s">
        <v>162</v>
      </c>
      <c r="D631" s="143" t="s">
        <v>170</v>
      </c>
      <c r="E631" s="147">
        <v>12</v>
      </c>
      <c r="F631" s="141" t="str">
        <f t="shared" si="304"/>
        <v/>
      </c>
      <c r="G631" s="141" t="str">
        <f t="shared" si="305"/>
        <v/>
      </c>
      <c r="H631" s="141" t="str">
        <f t="shared" si="306"/>
        <v/>
      </c>
      <c r="I631" s="121"/>
    </row>
    <row r="632" spans="1:9" ht="30" x14ac:dyDescent="0.25">
      <c r="A632" s="137" t="s">
        <v>45</v>
      </c>
      <c r="B632" s="138" t="s">
        <v>162</v>
      </c>
      <c r="C632" s="139" t="s">
        <v>162</v>
      </c>
      <c r="D632" s="143" t="s">
        <v>171</v>
      </c>
      <c r="E632" s="140">
        <v>11</v>
      </c>
      <c r="F632" s="141" t="str">
        <f t="shared" si="304"/>
        <v/>
      </c>
      <c r="G632" s="141" t="str">
        <f t="shared" si="305"/>
        <v/>
      </c>
      <c r="H632" s="141" t="str">
        <f t="shared" si="306"/>
        <v/>
      </c>
      <c r="I632" s="121"/>
    </row>
    <row r="633" spans="1:9" x14ac:dyDescent="0.25">
      <c r="A633" s="137" t="s">
        <v>16</v>
      </c>
      <c r="B633" s="138" t="s">
        <v>160</v>
      </c>
      <c r="C633" s="139" t="s">
        <v>163</v>
      </c>
      <c r="D633" s="139" t="s">
        <v>163</v>
      </c>
      <c r="E633" s="148"/>
      <c r="F633" s="141" t="str">
        <f t="shared" si="304"/>
        <v/>
      </c>
      <c r="G633" s="141" t="str">
        <f t="shared" si="305"/>
        <v/>
      </c>
      <c r="H633" s="141" t="str">
        <f t="shared" si="306"/>
        <v/>
      </c>
      <c r="I633" s="149">
        <f t="shared" ref="I633" si="308">SUM(I634:I637)</f>
        <v>0</v>
      </c>
    </row>
    <row r="634" spans="1:9" x14ac:dyDescent="0.25">
      <c r="A634" s="137" t="s">
        <v>17</v>
      </c>
      <c r="B634" s="138" t="s">
        <v>160</v>
      </c>
      <c r="C634" s="139" t="s">
        <v>163</v>
      </c>
      <c r="D634" s="139" t="s">
        <v>172</v>
      </c>
      <c r="E634" s="148"/>
      <c r="F634" s="141" t="str">
        <f t="shared" si="304"/>
        <v/>
      </c>
      <c r="G634" s="141" t="str">
        <f t="shared" si="305"/>
        <v/>
      </c>
      <c r="H634" s="141" t="str">
        <f t="shared" si="306"/>
        <v/>
      </c>
      <c r="I634" s="123"/>
    </row>
    <row r="635" spans="1:9" x14ac:dyDescent="0.25">
      <c r="A635" s="137" t="s">
        <v>46</v>
      </c>
      <c r="B635" s="138" t="s">
        <v>160</v>
      </c>
      <c r="C635" s="139" t="s">
        <v>163</v>
      </c>
      <c r="D635" s="139" t="s">
        <v>173</v>
      </c>
      <c r="E635" s="148"/>
      <c r="F635" s="141" t="str">
        <f t="shared" si="304"/>
        <v/>
      </c>
      <c r="G635" s="141" t="str">
        <f t="shared" si="305"/>
        <v/>
      </c>
      <c r="H635" s="141" t="str">
        <f t="shared" si="306"/>
        <v/>
      </c>
      <c r="I635" s="123"/>
    </row>
    <row r="636" spans="1:9" ht="30" x14ac:dyDescent="0.25">
      <c r="A636" s="137" t="s">
        <v>18</v>
      </c>
      <c r="B636" s="138" t="s">
        <v>160</v>
      </c>
      <c r="C636" s="139" t="s">
        <v>163</v>
      </c>
      <c r="D636" s="139" t="s">
        <v>174</v>
      </c>
      <c r="E636" s="148"/>
      <c r="F636" s="141" t="str">
        <f t="shared" si="304"/>
        <v/>
      </c>
      <c r="G636" s="141" t="str">
        <f t="shared" si="305"/>
        <v/>
      </c>
      <c r="H636" s="141" t="str">
        <f t="shared" si="306"/>
        <v/>
      </c>
      <c r="I636" s="123"/>
    </row>
    <row r="637" spans="1:9" x14ac:dyDescent="0.25">
      <c r="A637" s="137" t="s">
        <v>19</v>
      </c>
      <c r="B637" s="138" t="s">
        <v>160</v>
      </c>
      <c r="C637" s="139" t="s">
        <v>163</v>
      </c>
      <c r="D637" s="139" t="s">
        <v>175</v>
      </c>
      <c r="E637" s="148"/>
      <c r="F637" s="141" t="str">
        <f t="shared" si="304"/>
        <v/>
      </c>
      <c r="G637" s="141" t="str">
        <f t="shared" si="305"/>
        <v/>
      </c>
      <c r="H637" s="141" t="str">
        <f t="shared" si="306"/>
        <v/>
      </c>
      <c r="I637" s="123"/>
    </row>
    <row r="638" spans="1:9" ht="30" x14ac:dyDescent="0.25">
      <c r="A638" s="137" t="s">
        <v>47</v>
      </c>
      <c r="B638" s="138" t="s">
        <v>160</v>
      </c>
      <c r="C638" s="139" t="s">
        <v>164</v>
      </c>
      <c r="D638" s="139" t="s">
        <v>164</v>
      </c>
      <c r="E638" s="148"/>
      <c r="F638" s="141" t="str">
        <f t="shared" si="304"/>
        <v/>
      </c>
      <c r="G638" s="141" t="str">
        <f t="shared" si="305"/>
        <v/>
      </c>
      <c r="H638" s="141" t="str">
        <f t="shared" si="306"/>
        <v/>
      </c>
      <c r="I638" s="149">
        <f t="shared" ref="I638" si="309">SUM(I639:I641)</f>
        <v>0</v>
      </c>
    </row>
    <row r="639" spans="1:9" ht="30" x14ac:dyDescent="0.25">
      <c r="A639" s="137" t="s">
        <v>48</v>
      </c>
      <c r="B639" s="138" t="s">
        <v>160</v>
      </c>
      <c r="C639" s="139" t="s">
        <v>164</v>
      </c>
      <c r="D639" s="143" t="s">
        <v>176</v>
      </c>
      <c r="E639" s="148"/>
      <c r="F639" s="141" t="str">
        <f t="shared" si="304"/>
        <v/>
      </c>
      <c r="G639" s="141" t="str">
        <f t="shared" si="305"/>
        <v/>
      </c>
      <c r="H639" s="141" t="str">
        <f t="shared" si="306"/>
        <v/>
      </c>
      <c r="I639" s="123"/>
    </row>
    <row r="640" spans="1:9" ht="30" x14ac:dyDescent="0.25">
      <c r="A640" s="137" t="s">
        <v>49</v>
      </c>
      <c r="B640" s="138" t="s">
        <v>160</v>
      </c>
      <c r="C640" s="139" t="s">
        <v>164</v>
      </c>
      <c r="D640" s="139" t="s">
        <v>177</v>
      </c>
      <c r="E640" s="148"/>
      <c r="F640" s="141" t="str">
        <f t="shared" si="304"/>
        <v/>
      </c>
      <c r="G640" s="141" t="str">
        <f t="shared" si="305"/>
        <v/>
      </c>
      <c r="H640" s="141" t="str">
        <f t="shared" si="306"/>
        <v/>
      </c>
      <c r="I640" s="123"/>
    </row>
    <row r="641" spans="1:9" ht="30.75" thickBot="1" x14ac:dyDescent="0.3">
      <c r="A641" s="151" t="s">
        <v>50</v>
      </c>
      <c r="B641" s="138" t="s">
        <v>160</v>
      </c>
      <c r="C641" s="152" t="s">
        <v>164</v>
      </c>
      <c r="D641" s="152" t="s">
        <v>178</v>
      </c>
      <c r="E641" s="153"/>
      <c r="F641" s="154" t="str">
        <f t="shared" si="304"/>
        <v/>
      </c>
      <c r="G641" s="154" t="str">
        <f t="shared" si="305"/>
        <v/>
      </c>
      <c r="H641" s="154" t="str">
        <f t="shared" si="306"/>
        <v/>
      </c>
      <c r="I641" s="124"/>
    </row>
    <row r="642" spans="1:9" x14ac:dyDescent="0.25">
      <c r="A642" s="130" t="s">
        <v>13</v>
      </c>
      <c r="B642" s="131" t="s">
        <v>161</v>
      </c>
      <c r="C642" s="132" t="s">
        <v>161</v>
      </c>
      <c r="D642" s="133" t="s">
        <v>165</v>
      </c>
      <c r="E642" s="134">
        <v>6</v>
      </c>
      <c r="F642" s="5"/>
      <c r="G642" s="119"/>
      <c r="H642" s="119"/>
      <c r="I642" s="120"/>
    </row>
    <row r="643" spans="1:9" ht="30" x14ac:dyDescent="0.25">
      <c r="A643" s="137" t="s">
        <v>15</v>
      </c>
      <c r="B643" s="138" t="s">
        <v>162</v>
      </c>
      <c r="C643" s="139" t="s">
        <v>162</v>
      </c>
      <c r="D643" s="139" t="s">
        <v>166</v>
      </c>
      <c r="E643" s="140">
        <v>12</v>
      </c>
      <c r="F643" s="141" t="str">
        <f>IF(F642="","",F642)</f>
        <v/>
      </c>
      <c r="G643" s="141" t="str">
        <f t="shared" ref="G643" si="310">IF(G642="","",G642)</f>
        <v/>
      </c>
      <c r="H643" s="141" t="str">
        <f t="shared" ref="H643" si="311">IF(H642="","",H642)</f>
        <v/>
      </c>
      <c r="I643" s="121"/>
    </row>
    <row r="644" spans="1:9" ht="30" x14ac:dyDescent="0.25">
      <c r="A644" s="137" t="s">
        <v>41</v>
      </c>
      <c r="B644" s="138" t="s">
        <v>162</v>
      </c>
      <c r="C644" s="139" t="s">
        <v>162</v>
      </c>
      <c r="D644" s="143" t="s">
        <v>167</v>
      </c>
      <c r="E644" s="144">
        <v>12</v>
      </c>
      <c r="F644" s="141" t="str">
        <f t="shared" ref="F644:F657" si="312">F643</f>
        <v/>
      </c>
      <c r="G644" s="141" t="str">
        <f t="shared" ref="G644:G657" si="313">G643</f>
        <v/>
      </c>
      <c r="H644" s="141" t="str">
        <f t="shared" ref="H644:H657" si="314">H643</f>
        <v/>
      </c>
      <c r="I644" s="122"/>
    </row>
    <row r="645" spans="1:9" ht="30" x14ac:dyDescent="0.25">
      <c r="A645" s="137" t="s">
        <v>42</v>
      </c>
      <c r="B645" s="138" t="s">
        <v>162</v>
      </c>
      <c r="C645" s="139" t="s">
        <v>162</v>
      </c>
      <c r="D645" s="143" t="s">
        <v>168</v>
      </c>
      <c r="E645" s="145"/>
      <c r="F645" s="141" t="str">
        <f t="shared" si="312"/>
        <v/>
      </c>
      <c r="G645" s="141" t="str">
        <f t="shared" si="313"/>
        <v/>
      </c>
      <c r="H645" s="141" t="str">
        <f t="shared" si="314"/>
        <v/>
      </c>
      <c r="I645" s="146">
        <f t="shared" ref="I645" si="315">I643-I644</f>
        <v>0</v>
      </c>
    </row>
    <row r="646" spans="1:9" x14ac:dyDescent="0.25">
      <c r="A646" s="137" t="s">
        <v>43</v>
      </c>
      <c r="B646" s="138" t="s">
        <v>162</v>
      </c>
      <c r="C646" s="139" t="s">
        <v>162</v>
      </c>
      <c r="D646" s="143" t="s">
        <v>169</v>
      </c>
      <c r="E646" s="147">
        <v>12</v>
      </c>
      <c r="F646" s="141" t="str">
        <f t="shared" si="312"/>
        <v/>
      </c>
      <c r="G646" s="141" t="str">
        <f t="shared" si="313"/>
        <v/>
      </c>
      <c r="H646" s="141" t="str">
        <f t="shared" si="314"/>
        <v/>
      </c>
      <c r="I646" s="121"/>
    </row>
    <row r="647" spans="1:9" x14ac:dyDescent="0.25">
      <c r="A647" s="137" t="s">
        <v>44</v>
      </c>
      <c r="B647" s="138" t="s">
        <v>162</v>
      </c>
      <c r="C647" s="139" t="s">
        <v>162</v>
      </c>
      <c r="D647" s="143" t="s">
        <v>170</v>
      </c>
      <c r="E647" s="147">
        <v>12</v>
      </c>
      <c r="F647" s="141" t="str">
        <f t="shared" si="312"/>
        <v/>
      </c>
      <c r="G647" s="141" t="str">
        <f t="shared" si="313"/>
        <v/>
      </c>
      <c r="H647" s="141" t="str">
        <f t="shared" si="314"/>
        <v/>
      </c>
      <c r="I647" s="121"/>
    </row>
    <row r="648" spans="1:9" ht="30" x14ac:dyDescent="0.25">
      <c r="A648" s="137" t="s">
        <v>45</v>
      </c>
      <c r="B648" s="138" t="s">
        <v>162</v>
      </c>
      <c r="C648" s="139" t="s">
        <v>162</v>
      </c>
      <c r="D648" s="143" t="s">
        <v>171</v>
      </c>
      <c r="E648" s="140">
        <v>11</v>
      </c>
      <c r="F648" s="141" t="str">
        <f t="shared" si="312"/>
        <v/>
      </c>
      <c r="G648" s="141" t="str">
        <f t="shared" si="313"/>
        <v/>
      </c>
      <c r="H648" s="141" t="str">
        <f t="shared" si="314"/>
        <v/>
      </c>
      <c r="I648" s="121"/>
    </row>
    <row r="649" spans="1:9" x14ac:dyDescent="0.25">
      <c r="A649" s="137" t="s">
        <v>16</v>
      </c>
      <c r="B649" s="138" t="s">
        <v>160</v>
      </c>
      <c r="C649" s="139" t="s">
        <v>163</v>
      </c>
      <c r="D649" s="139" t="s">
        <v>163</v>
      </c>
      <c r="E649" s="148"/>
      <c r="F649" s="141" t="str">
        <f t="shared" si="312"/>
        <v/>
      </c>
      <c r="G649" s="141" t="str">
        <f t="shared" si="313"/>
        <v/>
      </c>
      <c r="H649" s="141" t="str">
        <f t="shared" si="314"/>
        <v/>
      </c>
      <c r="I649" s="149">
        <f t="shared" ref="I649" si="316">SUM(I650:I653)</f>
        <v>0</v>
      </c>
    </row>
    <row r="650" spans="1:9" x14ac:dyDescent="0.25">
      <c r="A650" s="137" t="s">
        <v>17</v>
      </c>
      <c r="B650" s="138" t="s">
        <v>160</v>
      </c>
      <c r="C650" s="139" t="s">
        <v>163</v>
      </c>
      <c r="D650" s="139" t="s">
        <v>172</v>
      </c>
      <c r="E650" s="148"/>
      <c r="F650" s="141" t="str">
        <f t="shared" si="312"/>
        <v/>
      </c>
      <c r="G650" s="141" t="str">
        <f t="shared" si="313"/>
        <v/>
      </c>
      <c r="H650" s="141" t="str">
        <f t="shared" si="314"/>
        <v/>
      </c>
      <c r="I650" s="123"/>
    </row>
    <row r="651" spans="1:9" x14ac:dyDescent="0.25">
      <c r="A651" s="137" t="s">
        <v>46</v>
      </c>
      <c r="B651" s="138" t="s">
        <v>160</v>
      </c>
      <c r="C651" s="139" t="s">
        <v>163</v>
      </c>
      <c r="D651" s="139" t="s">
        <v>173</v>
      </c>
      <c r="E651" s="148"/>
      <c r="F651" s="141" t="str">
        <f t="shared" si="312"/>
        <v/>
      </c>
      <c r="G651" s="141" t="str">
        <f t="shared" si="313"/>
        <v/>
      </c>
      <c r="H651" s="141" t="str">
        <f t="shared" si="314"/>
        <v/>
      </c>
      <c r="I651" s="123"/>
    </row>
    <row r="652" spans="1:9" ht="30" x14ac:dyDescent="0.25">
      <c r="A652" s="137" t="s">
        <v>18</v>
      </c>
      <c r="B652" s="138" t="s">
        <v>160</v>
      </c>
      <c r="C652" s="139" t="s">
        <v>163</v>
      </c>
      <c r="D652" s="139" t="s">
        <v>174</v>
      </c>
      <c r="E652" s="148"/>
      <c r="F652" s="141" t="str">
        <f t="shared" si="312"/>
        <v/>
      </c>
      <c r="G652" s="141" t="str">
        <f t="shared" si="313"/>
        <v/>
      </c>
      <c r="H652" s="141" t="str">
        <f t="shared" si="314"/>
        <v/>
      </c>
      <c r="I652" s="123"/>
    </row>
    <row r="653" spans="1:9" x14ac:dyDescent="0.25">
      <c r="A653" s="137" t="s">
        <v>19</v>
      </c>
      <c r="B653" s="138" t="s">
        <v>160</v>
      </c>
      <c r="C653" s="139" t="s">
        <v>163</v>
      </c>
      <c r="D653" s="139" t="s">
        <v>175</v>
      </c>
      <c r="E653" s="148"/>
      <c r="F653" s="141" t="str">
        <f t="shared" si="312"/>
        <v/>
      </c>
      <c r="G653" s="141" t="str">
        <f t="shared" si="313"/>
        <v/>
      </c>
      <c r="H653" s="141" t="str">
        <f t="shared" si="314"/>
        <v/>
      </c>
      <c r="I653" s="123"/>
    </row>
    <row r="654" spans="1:9" ht="30" x14ac:dyDescent="0.25">
      <c r="A654" s="137" t="s">
        <v>47</v>
      </c>
      <c r="B654" s="138" t="s">
        <v>160</v>
      </c>
      <c r="C654" s="139" t="s">
        <v>164</v>
      </c>
      <c r="D654" s="139" t="s">
        <v>164</v>
      </c>
      <c r="E654" s="148"/>
      <c r="F654" s="141" t="str">
        <f t="shared" si="312"/>
        <v/>
      </c>
      <c r="G654" s="141" t="str">
        <f t="shared" si="313"/>
        <v/>
      </c>
      <c r="H654" s="141" t="str">
        <f t="shared" si="314"/>
        <v/>
      </c>
      <c r="I654" s="149">
        <f t="shared" ref="I654" si="317">SUM(I655:I657)</f>
        <v>0</v>
      </c>
    </row>
    <row r="655" spans="1:9" ht="30" x14ac:dyDescent="0.25">
      <c r="A655" s="137" t="s">
        <v>48</v>
      </c>
      <c r="B655" s="138" t="s">
        <v>160</v>
      </c>
      <c r="C655" s="139" t="s">
        <v>164</v>
      </c>
      <c r="D655" s="143" t="s">
        <v>176</v>
      </c>
      <c r="E655" s="148"/>
      <c r="F655" s="141" t="str">
        <f t="shared" si="312"/>
        <v/>
      </c>
      <c r="G655" s="141" t="str">
        <f t="shared" si="313"/>
        <v/>
      </c>
      <c r="H655" s="141" t="str">
        <f t="shared" si="314"/>
        <v/>
      </c>
      <c r="I655" s="123"/>
    </row>
    <row r="656" spans="1:9" ht="30" x14ac:dyDescent="0.25">
      <c r="A656" s="137" t="s">
        <v>49</v>
      </c>
      <c r="B656" s="138" t="s">
        <v>160</v>
      </c>
      <c r="C656" s="139" t="s">
        <v>164</v>
      </c>
      <c r="D656" s="139" t="s">
        <v>177</v>
      </c>
      <c r="E656" s="148"/>
      <c r="F656" s="141" t="str">
        <f t="shared" si="312"/>
        <v/>
      </c>
      <c r="G656" s="141" t="str">
        <f t="shared" si="313"/>
        <v/>
      </c>
      <c r="H656" s="141" t="str">
        <f t="shared" si="314"/>
        <v/>
      </c>
      <c r="I656" s="123"/>
    </row>
    <row r="657" spans="1:9" ht="30.75" thickBot="1" x14ac:dyDescent="0.3">
      <c r="A657" s="151" t="s">
        <v>50</v>
      </c>
      <c r="B657" s="138" t="s">
        <v>160</v>
      </c>
      <c r="C657" s="152" t="s">
        <v>164</v>
      </c>
      <c r="D657" s="152" t="s">
        <v>178</v>
      </c>
      <c r="E657" s="153"/>
      <c r="F657" s="154" t="str">
        <f t="shared" si="312"/>
        <v/>
      </c>
      <c r="G657" s="154" t="str">
        <f t="shared" si="313"/>
        <v/>
      </c>
      <c r="H657" s="154" t="str">
        <f t="shared" si="314"/>
        <v/>
      </c>
      <c r="I657" s="124"/>
    </row>
    <row r="658" spans="1:9" x14ac:dyDescent="0.25">
      <c r="A658" s="130" t="s">
        <v>13</v>
      </c>
      <c r="B658" s="131" t="s">
        <v>161</v>
      </c>
      <c r="C658" s="132" t="s">
        <v>161</v>
      </c>
      <c r="D658" s="133" t="s">
        <v>165</v>
      </c>
      <c r="E658" s="134">
        <v>6</v>
      </c>
      <c r="F658" s="5"/>
      <c r="G658" s="119"/>
      <c r="H658" s="119"/>
      <c r="I658" s="120"/>
    </row>
    <row r="659" spans="1:9" ht="30" x14ac:dyDescent="0.25">
      <c r="A659" s="137" t="s">
        <v>15</v>
      </c>
      <c r="B659" s="138" t="s">
        <v>162</v>
      </c>
      <c r="C659" s="139" t="s">
        <v>162</v>
      </c>
      <c r="D659" s="139" t="s">
        <v>166</v>
      </c>
      <c r="E659" s="140">
        <v>12</v>
      </c>
      <c r="F659" s="141" t="str">
        <f>IF(F658="","",F658)</f>
        <v/>
      </c>
      <c r="G659" s="141" t="str">
        <f t="shared" ref="G659" si="318">IF(G658="","",G658)</f>
        <v/>
      </c>
      <c r="H659" s="141" t="str">
        <f t="shared" ref="H659" si="319">IF(H658="","",H658)</f>
        <v/>
      </c>
      <c r="I659" s="121"/>
    </row>
    <row r="660" spans="1:9" ht="30" x14ac:dyDescent="0.25">
      <c r="A660" s="137" t="s">
        <v>41</v>
      </c>
      <c r="B660" s="138" t="s">
        <v>162</v>
      </c>
      <c r="C660" s="139" t="s">
        <v>162</v>
      </c>
      <c r="D660" s="143" t="s">
        <v>167</v>
      </c>
      <c r="E660" s="144">
        <v>12</v>
      </c>
      <c r="F660" s="141" t="str">
        <f t="shared" ref="F660:F673" si="320">F659</f>
        <v/>
      </c>
      <c r="G660" s="141" t="str">
        <f t="shared" ref="G660:G673" si="321">G659</f>
        <v/>
      </c>
      <c r="H660" s="141" t="str">
        <f t="shared" ref="H660:H673" si="322">H659</f>
        <v/>
      </c>
      <c r="I660" s="122"/>
    </row>
    <row r="661" spans="1:9" ht="30" x14ac:dyDescent="0.25">
      <c r="A661" s="137" t="s">
        <v>42</v>
      </c>
      <c r="B661" s="138" t="s">
        <v>162</v>
      </c>
      <c r="C661" s="139" t="s">
        <v>162</v>
      </c>
      <c r="D661" s="143" t="s">
        <v>168</v>
      </c>
      <c r="E661" s="145"/>
      <c r="F661" s="141" t="str">
        <f t="shared" si="320"/>
        <v/>
      </c>
      <c r="G661" s="141" t="str">
        <f t="shared" si="321"/>
        <v/>
      </c>
      <c r="H661" s="141" t="str">
        <f t="shared" si="322"/>
        <v/>
      </c>
      <c r="I661" s="146">
        <f t="shared" ref="I661" si="323">I659-I660</f>
        <v>0</v>
      </c>
    </row>
    <row r="662" spans="1:9" x14ac:dyDescent="0.25">
      <c r="A662" s="137" t="s">
        <v>43</v>
      </c>
      <c r="B662" s="138" t="s">
        <v>162</v>
      </c>
      <c r="C662" s="139" t="s">
        <v>162</v>
      </c>
      <c r="D662" s="143" t="s">
        <v>169</v>
      </c>
      <c r="E662" s="147">
        <v>12</v>
      </c>
      <c r="F662" s="141" t="str">
        <f t="shared" si="320"/>
        <v/>
      </c>
      <c r="G662" s="141" t="str">
        <f t="shared" si="321"/>
        <v/>
      </c>
      <c r="H662" s="141" t="str">
        <f t="shared" si="322"/>
        <v/>
      </c>
      <c r="I662" s="121"/>
    </row>
    <row r="663" spans="1:9" x14ac:dyDescent="0.25">
      <c r="A663" s="137" t="s">
        <v>44</v>
      </c>
      <c r="B663" s="138" t="s">
        <v>162</v>
      </c>
      <c r="C663" s="139" t="s">
        <v>162</v>
      </c>
      <c r="D663" s="143" t="s">
        <v>170</v>
      </c>
      <c r="E663" s="147">
        <v>12</v>
      </c>
      <c r="F663" s="141" t="str">
        <f t="shared" si="320"/>
        <v/>
      </c>
      <c r="G663" s="141" t="str">
        <f t="shared" si="321"/>
        <v/>
      </c>
      <c r="H663" s="141" t="str">
        <f t="shared" si="322"/>
        <v/>
      </c>
      <c r="I663" s="121"/>
    </row>
    <row r="664" spans="1:9" ht="30" x14ac:dyDescent="0.25">
      <c r="A664" s="137" t="s">
        <v>45</v>
      </c>
      <c r="B664" s="138" t="s">
        <v>162</v>
      </c>
      <c r="C664" s="139" t="s">
        <v>162</v>
      </c>
      <c r="D664" s="143" t="s">
        <v>171</v>
      </c>
      <c r="E664" s="140">
        <v>11</v>
      </c>
      <c r="F664" s="141" t="str">
        <f t="shared" si="320"/>
        <v/>
      </c>
      <c r="G664" s="141" t="str">
        <f t="shared" si="321"/>
        <v/>
      </c>
      <c r="H664" s="141" t="str">
        <f t="shared" si="322"/>
        <v/>
      </c>
      <c r="I664" s="121"/>
    </row>
    <row r="665" spans="1:9" x14ac:dyDescent="0.25">
      <c r="A665" s="137" t="s">
        <v>16</v>
      </c>
      <c r="B665" s="138" t="s">
        <v>160</v>
      </c>
      <c r="C665" s="139" t="s">
        <v>163</v>
      </c>
      <c r="D665" s="139" t="s">
        <v>163</v>
      </c>
      <c r="E665" s="148"/>
      <c r="F665" s="141" t="str">
        <f t="shared" si="320"/>
        <v/>
      </c>
      <c r="G665" s="141" t="str">
        <f t="shared" si="321"/>
        <v/>
      </c>
      <c r="H665" s="141" t="str">
        <f t="shared" si="322"/>
        <v/>
      </c>
      <c r="I665" s="149">
        <f t="shared" ref="I665" si="324">SUM(I666:I669)</f>
        <v>0</v>
      </c>
    </row>
    <row r="666" spans="1:9" x14ac:dyDescent="0.25">
      <c r="A666" s="137" t="s">
        <v>17</v>
      </c>
      <c r="B666" s="138" t="s">
        <v>160</v>
      </c>
      <c r="C666" s="139" t="s">
        <v>163</v>
      </c>
      <c r="D666" s="139" t="s">
        <v>172</v>
      </c>
      <c r="E666" s="148"/>
      <c r="F666" s="141" t="str">
        <f t="shared" si="320"/>
        <v/>
      </c>
      <c r="G666" s="141" t="str">
        <f t="shared" si="321"/>
        <v/>
      </c>
      <c r="H666" s="141" t="str">
        <f t="shared" si="322"/>
        <v/>
      </c>
      <c r="I666" s="123"/>
    </row>
    <row r="667" spans="1:9" x14ac:dyDescent="0.25">
      <c r="A667" s="137" t="s">
        <v>46</v>
      </c>
      <c r="B667" s="138" t="s">
        <v>160</v>
      </c>
      <c r="C667" s="139" t="s">
        <v>163</v>
      </c>
      <c r="D667" s="139" t="s">
        <v>173</v>
      </c>
      <c r="E667" s="148"/>
      <c r="F667" s="141" t="str">
        <f t="shared" si="320"/>
        <v/>
      </c>
      <c r="G667" s="141" t="str">
        <f t="shared" si="321"/>
        <v/>
      </c>
      <c r="H667" s="141" t="str">
        <f t="shared" si="322"/>
        <v/>
      </c>
      <c r="I667" s="123"/>
    </row>
    <row r="668" spans="1:9" ht="30" x14ac:dyDescent="0.25">
      <c r="A668" s="137" t="s">
        <v>18</v>
      </c>
      <c r="B668" s="138" t="s">
        <v>160</v>
      </c>
      <c r="C668" s="139" t="s">
        <v>163</v>
      </c>
      <c r="D668" s="139" t="s">
        <v>174</v>
      </c>
      <c r="E668" s="148"/>
      <c r="F668" s="141" t="str">
        <f t="shared" si="320"/>
        <v/>
      </c>
      <c r="G668" s="141" t="str">
        <f t="shared" si="321"/>
        <v/>
      </c>
      <c r="H668" s="141" t="str">
        <f t="shared" si="322"/>
        <v/>
      </c>
      <c r="I668" s="123"/>
    </row>
    <row r="669" spans="1:9" x14ac:dyDescent="0.25">
      <c r="A669" s="137" t="s">
        <v>19</v>
      </c>
      <c r="B669" s="138" t="s">
        <v>160</v>
      </c>
      <c r="C669" s="139" t="s">
        <v>163</v>
      </c>
      <c r="D669" s="139" t="s">
        <v>175</v>
      </c>
      <c r="E669" s="148"/>
      <c r="F669" s="141" t="str">
        <f t="shared" si="320"/>
        <v/>
      </c>
      <c r="G669" s="141" t="str">
        <f t="shared" si="321"/>
        <v/>
      </c>
      <c r="H669" s="141" t="str">
        <f t="shared" si="322"/>
        <v/>
      </c>
      <c r="I669" s="123"/>
    </row>
    <row r="670" spans="1:9" ht="30" x14ac:dyDescent="0.25">
      <c r="A670" s="137" t="s">
        <v>47</v>
      </c>
      <c r="B670" s="138" t="s">
        <v>160</v>
      </c>
      <c r="C670" s="139" t="s">
        <v>164</v>
      </c>
      <c r="D670" s="139" t="s">
        <v>164</v>
      </c>
      <c r="E670" s="148"/>
      <c r="F670" s="141" t="str">
        <f t="shared" si="320"/>
        <v/>
      </c>
      <c r="G670" s="141" t="str">
        <f t="shared" si="321"/>
        <v/>
      </c>
      <c r="H670" s="141" t="str">
        <f t="shared" si="322"/>
        <v/>
      </c>
      <c r="I670" s="149">
        <f t="shared" ref="I670" si="325">SUM(I671:I673)</f>
        <v>0</v>
      </c>
    </row>
    <row r="671" spans="1:9" ht="30" x14ac:dyDescent="0.25">
      <c r="A671" s="137" t="s">
        <v>48</v>
      </c>
      <c r="B671" s="138" t="s">
        <v>160</v>
      </c>
      <c r="C671" s="139" t="s">
        <v>164</v>
      </c>
      <c r="D671" s="143" t="s">
        <v>176</v>
      </c>
      <c r="E671" s="148"/>
      <c r="F671" s="141" t="str">
        <f t="shared" si="320"/>
        <v/>
      </c>
      <c r="G671" s="141" t="str">
        <f t="shared" si="321"/>
        <v/>
      </c>
      <c r="H671" s="141" t="str">
        <f t="shared" si="322"/>
        <v/>
      </c>
      <c r="I671" s="123"/>
    </row>
    <row r="672" spans="1:9" ht="30" x14ac:dyDescent="0.25">
      <c r="A672" s="137" t="s">
        <v>49</v>
      </c>
      <c r="B672" s="138" t="s">
        <v>160</v>
      </c>
      <c r="C672" s="139" t="s">
        <v>164</v>
      </c>
      <c r="D672" s="139" t="s">
        <v>177</v>
      </c>
      <c r="E672" s="148"/>
      <c r="F672" s="141" t="str">
        <f t="shared" si="320"/>
        <v/>
      </c>
      <c r="G672" s="141" t="str">
        <f t="shared" si="321"/>
        <v/>
      </c>
      <c r="H672" s="141" t="str">
        <f t="shared" si="322"/>
        <v/>
      </c>
      <c r="I672" s="123"/>
    </row>
    <row r="673" spans="1:9" ht="30.75" thickBot="1" x14ac:dyDescent="0.3">
      <c r="A673" s="151" t="s">
        <v>50</v>
      </c>
      <c r="B673" s="138" t="s">
        <v>160</v>
      </c>
      <c r="C673" s="152" t="s">
        <v>164</v>
      </c>
      <c r="D673" s="152" t="s">
        <v>178</v>
      </c>
      <c r="E673" s="153"/>
      <c r="F673" s="154" t="str">
        <f t="shared" si="320"/>
        <v/>
      </c>
      <c r="G673" s="154" t="str">
        <f t="shared" si="321"/>
        <v/>
      </c>
      <c r="H673" s="154" t="str">
        <f t="shared" si="322"/>
        <v/>
      </c>
      <c r="I673" s="124"/>
    </row>
    <row r="674" spans="1:9" x14ac:dyDescent="0.25">
      <c r="A674" s="130" t="s">
        <v>13</v>
      </c>
      <c r="B674" s="131" t="s">
        <v>161</v>
      </c>
      <c r="C674" s="132" t="s">
        <v>161</v>
      </c>
      <c r="D674" s="133" t="s">
        <v>165</v>
      </c>
      <c r="E674" s="134">
        <v>6</v>
      </c>
      <c r="F674" s="5"/>
      <c r="G674" s="119"/>
      <c r="H674" s="119"/>
      <c r="I674" s="120"/>
    </row>
    <row r="675" spans="1:9" ht="30" x14ac:dyDescent="0.25">
      <c r="A675" s="137" t="s">
        <v>15</v>
      </c>
      <c r="B675" s="138" t="s">
        <v>162</v>
      </c>
      <c r="C675" s="139" t="s">
        <v>162</v>
      </c>
      <c r="D675" s="139" t="s">
        <v>166</v>
      </c>
      <c r="E675" s="140">
        <v>12</v>
      </c>
      <c r="F675" s="141" t="str">
        <f>IF(F674="","",F674)</f>
        <v/>
      </c>
      <c r="G675" s="141" t="str">
        <f t="shared" ref="G675" si="326">IF(G674="","",G674)</f>
        <v/>
      </c>
      <c r="H675" s="141" t="str">
        <f t="shared" ref="H675" si="327">IF(H674="","",H674)</f>
        <v/>
      </c>
      <c r="I675" s="121"/>
    </row>
    <row r="676" spans="1:9" ht="30" x14ac:dyDescent="0.25">
      <c r="A676" s="137" t="s">
        <v>41</v>
      </c>
      <c r="B676" s="138" t="s">
        <v>162</v>
      </c>
      <c r="C676" s="139" t="s">
        <v>162</v>
      </c>
      <c r="D676" s="143" t="s">
        <v>167</v>
      </c>
      <c r="E676" s="144">
        <v>12</v>
      </c>
      <c r="F676" s="141" t="str">
        <f t="shared" ref="F676:F689" si="328">F675</f>
        <v/>
      </c>
      <c r="G676" s="141" t="str">
        <f t="shared" ref="G676:G689" si="329">G675</f>
        <v/>
      </c>
      <c r="H676" s="141" t="str">
        <f t="shared" ref="H676:H689" si="330">H675</f>
        <v/>
      </c>
      <c r="I676" s="122"/>
    </row>
    <row r="677" spans="1:9" ht="30" x14ac:dyDescent="0.25">
      <c r="A677" s="137" t="s">
        <v>42</v>
      </c>
      <c r="B677" s="138" t="s">
        <v>162</v>
      </c>
      <c r="C677" s="139" t="s">
        <v>162</v>
      </c>
      <c r="D677" s="143" t="s">
        <v>168</v>
      </c>
      <c r="E677" s="145"/>
      <c r="F677" s="141" t="str">
        <f t="shared" si="328"/>
        <v/>
      </c>
      <c r="G677" s="141" t="str">
        <f t="shared" si="329"/>
        <v/>
      </c>
      <c r="H677" s="141" t="str">
        <f t="shared" si="330"/>
        <v/>
      </c>
      <c r="I677" s="146">
        <f t="shared" ref="I677" si="331">I675-I676</f>
        <v>0</v>
      </c>
    </row>
    <row r="678" spans="1:9" x14ac:dyDescent="0.25">
      <c r="A678" s="137" t="s">
        <v>43</v>
      </c>
      <c r="B678" s="138" t="s">
        <v>162</v>
      </c>
      <c r="C678" s="139" t="s">
        <v>162</v>
      </c>
      <c r="D678" s="143" t="s">
        <v>169</v>
      </c>
      <c r="E678" s="147">
        <v>12</v>
      </c>
      <c r="F678" s="141" t="str">
        <f t="shared" si="328"/>
        <v/>
      </c>
      <c r="G678" s="141" t="str">
        <f t="shared" si="329"/>
        <v/>
      </c>
      <c r="H678" s="141" t="str">
        <f t="shared" si="330"/>
        <v/>
      </c>
      <c r="I678" s="121"/>
    </row>
    <row r="679" spans="1:9" x14ac:dyDescent="0.25">
      <c r="A679" s="137" t="s">
        <v>44</v>
      </c>
      <c r="B679" s="138" t="s">
        <v>162</v>
      </c>
      <c r="C679" s="139" t="s">
        <v>162</v>
      </c>
      <c r="D679" s="143" t="s">
        <v>170</v>
      </c>
      <c r="E679" s="147">
        <v>12</v>
      </c>
      <c r="F679" s="141" t="str">
        <f t="shared" si="328"/>
        <v/>
      </c>
      <c r="G679" s="141" t="str">
        <f t="shared" si="329"/>
        <v/>
      </c>
      <c r="H679" s="141" t="str">
        <f t="shared" si="330"/>
        <v/>
      </c>
      <c r="I679" s="121"/>
    </row>
    <row r="680" spans="1:9" ht="30" x14ac:dyDescent="0.25">
      <c r="A680" s="137" t="s">
        <v>45</v>
      </c>
      <c r="B680" s="138" t="s">
        <v>162</v>
      </c>
      <c r="C680" s="139" t="s">
        <v>162</v>
      </c>
      <c r="D680" s="143" t="s">
        <v>171</v>
      </c>
      <c r="E680" s="140">
        <v>11</v>
      </c>
      <c r="F680" s="141" t="str">
        <f t="shared" si="328"/>
        <v/>
      </c>
      <c r="G680" s="141" t="str">
        <f t="shared" si="329"/>
        <v/>
      </c>
      <c r="H680" s="141" t="str">
        <f t="shared" si="330"/>
        <v/>
      </c>
      <c r="I680" s="121"/>
    </row>
    <row r="681" spans="1:9" x14ac:dyDescent="0.25">
      <c r="A681" s="137" t="s">
        <v>16</v>
      </c>
      <c r="B681" s="138" t="s">
        <v>160</v>
      </c>
      <c r="C681" s="139" t="s">
        <v>163</v>
      </c>
      <c r="D681" s="139" t="s">
        <v>163</v>
      </c>
      <c r="E681" s="148"/>
      <c r="F681" s="141" t="str">
        <f t="shared" si="328"/>
        <v/>
      </c>
      <c r="G681" s="141" t="str">
        <f t="shared" si="329"/>
        <v/>
      </c>
      <c r="H681" s="141" t="str">
        <f t="shared" si="330"/>
        <v/>
      </c>
      <c r="I681" s="149">
        <f t="shared" ref="I681" si="332">SUM(I682:I685)</f>
        <v>0</v>
      </c>
    </row>
    <row r="682" spans="1:9" x14ac:dyDescent="0.25">
      <c r="A682" s="137" t="s">
        <v>17</v>
      </c>
      <c r="B682" s="138" t="s">
        <v>160</v>
      </c>
      <c r="C682" s="139" t="s">
        <v>163</v>
      </c>
      <c r="D682" s="139" t="s">
        <v>172</v>
      </c>
      <c r="E682" s="148"/>
      <c r="F682" s="141" t="str">
        <f t="shared" si="328"/>
        <v/>
      </c>
      <c r="G682" s="141" t="str">
        <f t="shared" si="329"/>
        <v/>
      </c>
      <c r="H682" s="141" t="str">
        <f t="shared" si="330"/>
        <v/>
      </c>
      <c r="I682" s="123"/>
    </row>
    <row r="683" spans="1:9" x14ac:dyDescent="0.25">
      <c r="A683" s="137" t="s">
        <v>46</v>
      </c>
      <c r="B683" s="138" t="s">
        <v>160</v>
      </c>
      <c r="C683" s="139" t="s">
        <v>163</v>
      </c>
      <c r="D683" s="139" t="s">
        <v>173</v>
      </c>
      <c r="E683" s="148"/>
      <c r="F683" s="141" t="str">
        <f t="shared" si="328"/>
        <v/>
      </c>
      <c r="G683" s="141" t="str">
        <f t="shared" si="329"/>
        <v/>
      </c>
      <c r="H683" s="141" t="str">
        <f t="shared" si="330"/>
        <v/>
      </c>
      <c r="I683" s="123"/>
    </row>
    <row r="684" spans="1:9" ht="30" x14ac:dyDescent="0.25">
      <c r="A684" s="137" t="s">
        <v>18</v>
      </c>
      <c r="B684" s="138" t="s">
        <v>160</v>
      </c>
      <c r="C684" s="139" t="s">
        <v>163</v>
      </c>
      <c r="D684" s="139" t="s">
        <v>174</v>
      </c>
      <c r="E684" s="148"/>
      <c r="F684" s="141" t="str">
        <f t="shared" si="328"/>
        <v/>
      </c>
      <c r="G684" s="141" t="str">
        <f t="shared" si="329"/>
        <v/>
      </c>
      <c r="H684" s="141" t="str">
        <f t="shared" si="330"/>
        <v/>
      </c>
      <c r="I684" s="123"/>
    </row>
    <row r="685" spans="1:9" x14ac:dyDescent="0.25">
      <c r="A685" s="137" t="s">
        <v>19</v>
      </c>
      <c r="B685" s="138" t="s">
        <v>160</v>
      </c>
      <c r="C685" s="139" t="s">
        <v>163</v>
      </c>
      <c r="D685" s="139" t="s">
        <v>175</v>
      </c>
      <c r="E685" s="148"/>
      <c r="F685" s="141" t="str">
        <f t="shared" si="328"/>
        <v/>
      </c>
      <c r="G685" s="141" t="str">
        <f t="shared" si="329"/>
        <v/>
      </c>
      <c r="H685" s="141" t="str">
        <f t="shared" si="330"/>
        <v/>
      </c>
      <c r="I685" s="123"/>
    </row>
    <row r="686" spans="1:9" ht="30" x14ac:dyDescent="0.25">
      <c r="A686" s="137" t="s">
        <v>47</v>
      </c>
      <c r="B686" s="138" t="s">
        <v>160</v>
      </c>
      <c r="C686" s="139" t="s">
        <v>164</v>
      </c>
      <c r="D686" s="139" t="s">
        <v>164</v>
      </c>
      <c r="E686" s="148"/>
      <c r="F686" s="141" t="str">
        <f t="shared" si="328"/>
        <v/>
      </c>
      <c r="G686" s="141" t="str">
        <f t="shared" si="329"/>
        <v/>
      </c>
      <c r="H686" s="141" t="str">
        <f t="shared" si="330"/>
        <v/>
      </c>
      <c r="I686" s="149">
        <f t="shared" ref="I686" si="333">SUM(I687:I689)</f>
        <v>0</v>
      </c>
    </row>
    <row r="687" spans="1:9" ht="30" x14ac:dyDescent="0.25">
      <c r="A687" s="137" t="s">
        <v>48</v>
      </c>
      <c r="B687" s="138" t="s">
        <v>160</v>
      </c>
      <c r="C687" s="139" t="s">
        <v>164</v>
      </c>
      <c r="D687" s="143" t="s">
        <v>176</v>
      </c>
      <c r="E687" s="148"/>
      <c r="F687" s="141" t="str">
        <f t="shared" si="328"/>
        <v/>
      </c>
      <c r="G687" s="141" t="str">
        <f t="shared" si="329"/>
        <v/>
      </c>
      <c r="H687" s="141" t="str">
        <f t="shared" si="330"/>
        <v/>
      </c>
      <c r="I687" s="123"/>
    </row>
    <row r="688" spans="1:9" ht="30" x14ac:dyDescent="0.25">
      <c r="A688" s="137" t="s">
        <v>49</v>
      </c>
      <c r="B688" s="138" t="s">
        <v>160</v>
      </c>
      <c r="C688" s="139" t="s">
        <v>164</v>
      </c>
      <c r="D688" s="139" t="s">
        <v>177</v>
      </c>
      <c r="E688" s="148"/>
      <c r="F688" s="141" t="str">
        <f t="shared" si="328"/>
        <v/>
      </c>
      <c r="G688" s="141" t="str">
        <f t="shared" si="329"/>
        <v/>
      </c>
      <c r="H688" s="141" t="str">
        <f t="shared" si="330"/>
        <v/>
      </c>
      <c r="I688" s="123"/>
    </row>
    <row r="689" spans="1:9" ht="30.75" thickBot="1" x14ac:dyDescent="0.3">
      <c r="A689" s="151" t="s">
        <v>50</v>
      </c>
      <c r="B689" s="138" t="s">
        <v>160</v>
      </c>
      <c r="C689" s="152" t="s">
        <v>164</v>
      </c>
      <c r="D689" s="152" t="s">
        <v>178</v>
      </c>
      <c r="E689" s="153"/>
      <c r="F689" s="154" t="str">
        <f t="shared" si="328"/>
        <v/>
      </c>
      <c r="G689" s="154" t="str">
        <f t="shared" si="329"/>
        <v/>
      </c>
      <c r="H689" s="154" t="str">
        <f t="shared" si="330"/>
        <v/>
      </c>
      <c r="I689" s="124"/>
    </row>
    <row r="690" spans="1:9" x14ac:dyDescent="0.25">
      <c r="A690" s="130" t="s">
        <v>13</v>
      </c>
      <c r="B690" s="131" t="s">
        <v>161</v>
      </c>
      <c r="C690" s="132" t="s">
        <v>161</v>
      </c>
      <c r="D690" s="133" t="s">
        <v>165</v>
      </c>
      <c r="E690" s="134">
        <v>6</v>
      </c>
      <c r="F690" s="5"/>
      <c r="G690" s="119"/>
      <c r="H690" s="119"/>
      <c r="I690" s="120"/>
    </row>
    <row r="691" spans="1:9" ht="30" x14ac:dyDescent="0.25">
      <c r="A691" s="137" t="s">
        <v>15</v>
      </c>
      <c r="B691" s="138" t="s">
        <v>162</v>
      </c>
      <c r="C691" s="139" t="s">
        <v>162</v>
      </c>
      <c r="D691" s="139" t="s">
        <v>166</v>
      </c>
      <c r="E691" s="140">
        <v>12</v>
      </c>
      <c r="F691" s="141" t="str">
        <f>IF(F690="","",F690)</f>
        <v/>
      </c>
      <c r="G691" s="141" t="str">
        <f t="shared" ref="G691" si="334">IF(G690="","",G690)</f>
        <v/>
      </c>
      <c r="H691" s="141" t="str">
        <f t="shared" ref="H691" si="335">IF(H690="","",H690)</f>
        <v/>
      </c>
      <c r="I691" s="121"/>
    </row>
    <row r="692" spans="1:9" ht="30" x14ac:dyDescent="0.25">
      <c r="A692" s="137" t="s">
        <v>41</v>
      </c>
      <c r="B692" s="138" t="s">
        <v>162</v>
      </c>
      <c r="C692" s="139" t="s">
        <v>162</v>
      </c>
      <c r="D692" s="143" t="s">
        <v>167</v>
      </c>
      <c r="E692" s="144">
        <v>12</v>
      </c>
      <c r="F692" s="141" t="str">
        <f t="shared" ref="F692:F705" si="336">F691</f>
        <v/>
      </c>
      <c r="G692" s="141" t="str">
        <f t="shared" ref="G692:G705" si="337">G691</f>
        <v/>
      </c>
      <c r="H692" s="141" t="str">
        <f t="shared" ref="H692:H705" si="338">H691</f>
        <v/>
      </c>
      <c r="I692" s="122"/>
    </row>
    <row r="693" spans="1:9" ht="30" x14ac:dyDescent="0.25">
      <c r="A693" s="137" t="s">
        <v>42</v>
      </c>
      <c r="B693" s="138" t="s">
        <v>162</v>
      </c>
      <c r="C693" s="139" t="s">
        <v>162</v>
      </c>
      <c r="D693" s="143" t="s">
        <v>168</v>
      </c>
      <c r="E693" s="145"/>
      <c r="F693" s="141" t="str">
        <f t="shared" si="336"/>
        <v/>
      </c>
      <c r="G693" s="141" t="str">
        <f t="shared" si="337"/>
        <v/>
      </c>
      <c r="H693" s="141" t="str">
        <f t="shared" si="338"/>
        <v/>
      </c>
      <c r="I693" s="146">
        <f t="shared" ref="I693" si="339">I691-I692</f>
        <v>0</v>
      </c>
    </row>
    <row r="694" spans="1:9" x14ac:dyDescent="0.25">
      <c r="A694" s="137" t="s">
        <v>43</v>
      </c>
      <c r="B694" s="138" t="s">
        <v>162</v>
      </c>
      <c r="C694" s="139" t="s">
        <v>162</v>
      </c>
      <c r="D694" s="143" t="s">
        <v>169</v>
      </c>
      <c r="E694" s="147">
        <v>12</v>
      </c>
      <c r="F694" s="141" t="str">
        <f t="shared" si="336"/>
        <v/>
      </c>
      <c r="G694" s="141" t="str">
        <f t="shared" si="337"/>
        <v/>
      </c>
      <c r="H694" s="141" t="str">
        <f t="shared" si="338"/>
        <v/>
      </c>
      <c r="I694" s="121"/>
    </row>
    <row r="695" spans="1:9" x14ac:dyDescent="0.25">
      <c r="A695" s="137" t="s">
        <v>44</v>
      </c>
      <c r="B695" s="138" t="s">
        <v>162</v>
      </c>
      <c r="C695" s="139" t="s">
        <v>162</v>
      </c>
      <c r="D695" s="143" t="s">
        <v>170</v>
      </c>
      <c r="E695" s="147">
        <v>12</v>
      </c>
      <c r="F695" s="141" t="str">
        <f t="shared" si="336"/>
        <v/>
      </c>
      <c r="G695" s="141" t="str">
        <f t="shared" si="337"/>
        <v/>
      </c>
      <c r="H695" s="141" t="str">
        <f t="shared" si="338"/>
        <v/>
      </c>
      <c r="I695" s="121"/>
    </row>
    <row r="696" spans="1:9" ht="30" x14ac:dyDescent="0.25">
      <c r="A696" s="137" t="s">
        <v>45</v>
      </c>
      <c r="B696" s="138" t="s">
        <v>162</v>
      </c>
      <c r="C696" s="139" t="s">
        <v>162</v>
      </c>
      <c r="D696" s="143" t="s">
        <v>171</v>
      </c>
      <c r="E696" s="140">
        <v>11</v>
      </c>
      <c r="F696" s="141" t="str">
        <f t="shared" si="336"/>
        <v/>
      </c>
      <c r="G696" s="141" t="str">
        <f t="shared" si="337"/>
        <v/>
      </c>
      <c r="H696" s="141" t="str">
        <f t="shared" si="338"/>
        <v/>
      </c>
      <c r="I696" s="121"/>
    </row>
    <row r="697" spans="1:9" x14ac:dyDescent="0.25">
      <c r="A697" s="137" t="s">
        <v>16</v>
      </c>
      <c r="B697" s="138" t="s">
        <v>160</v>
      </c>
      <c r="C697" s="139" t="s">
        <v>163</v>
      </c>
      <c r="D697" s="139" t="s">
        <v>163</v>
      </c>
      <c r="E697" s="148"/>
      <c r="F697" s="141" t="str">
        <f t="shared" si="336"/>
        <v/>
      </c>
      <c r="G697" s="141" t="str">
        <f t="shared" si="337"/>
        <v/>
      </c>
      <c r="H697" s="141" t="str">
        <f t="shared" si="338"/>
        <v/>
      </c>
      <c r="I697" s="149">
        <f t="shared" ref="I697" si="340">SUM(I698:I701)</f>
        <v>0</v>
      </c>
    </row>
    <row r="698" spans="1:9" x14ac:dyDescent="0.25">
      <c r="A698" s="137" t="s">
        <v>17</v>
      </c>
      <c r="B698" s="138" t="s">
        <v>160</v>
      </c>
      <c r="C698" s="139" t="s">
        <v>163</v>
      </c>
      <c r="D698" s="139" t="s">
        <v>172</v>
      </c>
      <c r="E698" s="148"/>
      <c r="F698" s="141" t="str">
        <f t="shared" si="336"/>
        <v/>
      </c>
      <c r="G698" s="141" t="str">
        <f t="shared" si="337"/>
        <v/>
      </c>
      <c r="H698" s="141" t="str">
        <f t="shared" si="338"/>
        <v/>
      </c>
      <c r="I698" s="123"/>
    </row>
    <row r="699" spans="1:9" x14ac:dyDescent="0.25">
      <c r="A699" s="137" t="s">
        <v>46</v>
      </c>
      <c r="B699" s="138" t="s">
        <v>160</v>
      </c>
      <c r="C699" s="139" t="s">
        <v>163</v>
      </c>
      <c r="D699" s="139" t="s">
        <v>173</v>
      </c>
      <c r="E699" s="148"/>
      <c r="F699" s="141" t="str">
        <f t="shared" si="336"/>
        <v/>
      </c>
      <c r="G699" s="141" t="str">
        <f t="shared" si="337"/>
        <v/>
      </c>
      <c r="H699" s="141" t="str">
        <f t="shared" si="338"/>
        <v/>
      </c>
      <c r="I699" s="123"/>
    </row>
    <row r="700" spans="1:9" ht="30" x14ac:dyDescent="0.25">
      <c r="A700" s="137" t="s">
        <v>18</v>
      </c>
      <c r="B700" s="138" t="s">
        <v>160</v>
      </c>
      <c r="C700" s="139" t="s">
        <v>163</v>
      </c>
      <c r="D700" s="139" t="s">
        <v>174</v>
      </c>
      <c r="E700" s="148"/>
      <c r="F700" s="141" t="str">
        <f t="shared" si="336"/>
        <v/>
      </c>
      <c r="G700" s="141" t="str">
        <f t="shared" si="337"/>
        <v/>
      </c>
      <c r="H700" s="141" t="str">
        <f t="shared" si="338"/>
        <v/>
      </c>
      <c r="I700" s="123"/>
    </row>
    <row r="701" spans="1:9" x14ac:dyDescent="0.25">
      <c r="A701" s="137" t="s">
        <v>19</v>
      </c>
      <c r="B701" s="138" t="s">
        <v>160</v>
      </c>
      <c r="C701" s="139" t="s">
        <v>163</v>
      </c>
      <c r="D701" s="139" t="s">
        <v>175</v>
      </c>
      <c r="E701" s="148"/>
      <c r="F701" s="141" t="str">
        <f t="shared" si="336"/>
        <v/>
      </c>
      <c r="G701" s="141" t="str">
        <f t="shared" si="337"/>
        <v/>
      </c>
      <c r="H701" s="141" t="str">
        <f t="shared" si="338"/>
        <v/>
      </c>
      <c r="I701" s="123"/>
    </row>
    <row r="702" spans="1:9" ht="30" x14ac:dyDescent="0.25">
      <c r="A702" s="137" t="s">
        <v>47</v>
      </c>
      <c r="B702" s="138" t="s">
        <v>160</v>
      </c>
      <c r="C702" s="139" t="s">
        <v>164</v>
      </c>
      <c r="D702" s="139" t="s">
        <v>164</v>
      </c>
      <c r="E702" s="148"/>
      <c r="F702" s="141" t="str">
        <f t="shared" si="336"/>
        <v/>
      </c>
      <c r="G702" s="141" t="str">
        <f t="shared" si="337"/>
        <v/>
      </c>
      <c r="H702" s="141" t="str">
        <f t="shared" si="338"/>
        <v/>
      </c>
      <c r="I702" s="149">
        <f t="shared" ref="I702" si="341">SUM(I703:I705)</f>
        <v>0</v>
      </c>
    </row>
    <row r="703" spans="1:9" ht="30" x14ac:dyDescent="0.25">
      <c r="A703" s="137" t="s">
        <v>48</v>
      </c>
      <c r="B703" s="138" t="s">
        <v>160</v>
      </c>
      <c r="C703" s="139" t="s">
        <v>164</v>
      </c>
      <c r="D703" s="143" t="s">
        <v>176</v>
      </c>
      <c r="E703" s="148"/>
      <c r="F703" s="141" t="str">
        <f t="shared" si="336"/>
        <v/>
      </c>
      <c r="G703" s="141" t="str">
        <f t="shared" si="337"/>
        <v/>
      </c>
      <c r="H703" s="141" t="str">
        <f t="shared" si="338"/>
        <v/>
      </c>
      <c r="I703" s="123"/>
    </row>
    <row r="704" spans="1:9" ht="30" x14ac:dyDescent="0.25">
      <c r="A704" s="137" t="s">
        <v>49</v>
      </c>
      <c r="B704" s="138" t="s">
        <v>160</v>
      </c>
      <c r="C704" s="139" t="s">
        <v>164</v>
      </c>
      <c r="D704" s="139" t="s">
        <v>177</v>
      </c>
      <c r="E704" s="148"/>
      <c r="F704" s="141" t="str">
        <f t="shared" si="336"/>
        <v/>
      </c>
      <c r="G704" s="141" t="str">
        <f t="shared" si="337"/>
        <v/>
      </c>
      <c r="H704" s="141" t="str">
        <f t="shared" si="338"/>
        <v/>
      </c>
      <c r="I704" s="123"/>
    </row>
    <row r="705" spans="1:9" ht="30.75" thickBot="1" x14ac:dyDescent="0.3">
      <c r="A705" s="151" t="s">
        <v>50</v>
      </c>
      <c r="B705" s="138" t="s">
        <v>160</v>
      </c>
      <c r="C705" s="152" t="s">
        <v>164</v>
      </c>
      <c r="D705" s="152" t="s">
        <v>178</v>
      </c>
      <c r="E705" s="153"/>
      <c r="F705" s="154" t="str">
        <f t="shared" si="336"/>
        <v/>
      </c>
      <c r="G705" s="154" t="str">
        <f t="shared" si="337"/>
        <v/>
      </c>
      <c r="H705" s="154" t="str">
        <f t="shared" si="338"/>
        <v/>
      </c>
      <c r="I705" s="124"/>
    </row>
    <row r="706" spans="1:9" x14ac:dyDescent="0.25">
      <c r="A706" s="130" t="s">
        <v>13</v>
      </c>
      <c r="B706" s="131" t="s">
        <v>161</v>
      </c>
      <c r="C706" s="132" t="s">
        <v>161</v>
      </c>
      <c r="D706" s="133" t="s">
        <v>165</v>
      </c>
      <c r="E706" s="134">
        <v>6</v>
      </c>
      <c r="F706" s="5"/>
      <c r="G706" s="119"/>
      <c r="H706" s="119"/>
      <c r="I706" s="120"/>
    </row>
    <row r="707" spans="1:9" ht="30" x14ac:dyDescent="0.25">
      <c r="A707" s="137" t="s">
        <v>15</v>
      </c>
      <c r="B707" s="138" t="s">
        <v>162</v>
      </c>
      <c r="C707" s="139" t="s">
        <v>162</v>
      </c>
      <c r="D707" s="139" t="s">
        <v>166</v>
      </c>
      <c r="E707" s="140">
        <v>12</v>
      </c>
      <c r="F707" s="141" t="str">
        <f>IF(F706="","",F706)</f>
        <v/>
      </c>
      <c r="G707" s="141" t="str">
        <f t="shared" ref="G707" si="342">IF(G706="","",G706)</f>
        <v/>
      </c>
      <c r="H707" s="141" t="str">
        <f t="shared" ref="H707" si="343">IF(H706="","",H706)</f>
        <v/>
      </c>
      <c r="I707" s="121"/>
    </row>
    <row r="708" spans="1:9" ht="30" x14ac:dyDescent="0.25">
      <c r="A708" s="137" t="s">
        <v>41</v>
      </c>
      <c r="B708" s="138" t="s">
        <v>162</v>
      </c>
      <c r="C708" s="139" t="s">
        <v>162</v>
      </c>
      <c r="D708" s="143" t="s">
        <v>167</v>
      </c>
      <c r="E708" s="144">
        <v>12</v>
      </c>
      <c r="F708" s="141" t="str">
        <f t="shared" ref="F708:F721" si="344">F707</f>
        <v/>
      </c>
      <c r="G708" s="141" t="str">
        <f t="shared" ref="G708:G721" si="345">G707</f>
        <v/>
      </c>
      <c r="H708" s="141" t="str">
        <f t="shared" ref="H708:H721" si="346">H707</f>
        <v/>
      </c>
      <c r="I708" s="122"/>
    </row>
    <row r="709" spans="1:9" ht="30" x14ac:dyDescent="0.25">
      <c r="A709" s="137" t="s">
        <v>42</v>
      </c>
      <c r="B709" s="138" t="s">
        <v>162</v>
      </c>
      <c r="C709" s="139" t="s">
        <v>162</v>
      </c>
      <c r="D709" s="143" t="s">
        <v>168</v>
      </c>
      <c r="E709" s="145"/>
      <c r="F709" s="141" t="str">
        <f t="shared" si="344"/>
        <v/>
      </c>
      <c r="G709" s="141" t="str">
        <f t="shared" si="345"/>
        <v/>
      </c>
      <c r="H709" s="141" t="str">
        <f t="shared" si="346"/>
        <v/>
      </c>
      <c r="I709" s="146">
        <f t="shared" ref="I709" si="347">I707-I708</f>
        <v>0</v>
      </c>
    </row>
    <row r="710" spans="1:9" x14ac:dyDescent="0.25">
      <c r="A710" s="137" t="s">
        <v>43</v>
      </c>
      <c r="B710" s="138" t="s">
        <v>162</v>
      </c>
      <c r="C710" s="139" t="s">
        <v>162</v>
      </c>
      <c r="D710" s="143" t="s">
        <v>169</v>
      </c>
      <c r="E710" s="147">
        <v>12</v>
      </c>
      <c r="F710" s="141" t="str">
        <f t="shared" si="344"/>
        <v/>
      </c>
      <c r="G710" s="141" t="str">
        <f t="shared" si="345"/>
        <v/>
      </c>
      <c r="H710" s="141" t="str">
        <f t="shared" si="346"/>
        <v/>
      </c>
      <c r="I710" s="121"/>
    </row>
    <row r="711" spans="1:9" x14ac:dyDescent="0.25">
      <c r="A711" s="137" t="s">
        <v>44</v>
      </c>
      <c r="B711" s="138" t="s">
        <v>162</v>
      </c>
      <c r="C711" s="139" t="s">
        <v>162</v>
      </c>
      <c r="D711" s="143" t="s">
        <v>170</v>
      </c>
      <c r="E711" s="147">
        <v>12</v>
      </c>
      <c r="F711" s="141" t="str">
        <f t="shared" si="344"/>
        <v/>
      </c>
      <c r="G711" s="141" t="str">
        <f t="shared" si="345"/>
        <v/>
      </c>
      <c r="H711" s="141" t="str">
        <f t="shared" si="346"/>
        <v/>
      </c>
      <c r="I711" s="121"/>
    </row>
    <row r="712" spans="1:9" ht="30" x14ac:dyDescent="0.25">
      <c r="A712" s="137" t="s">
        <v>45</v>
      </c>
      <c r="B712" s="138" t="s">
        <v>162</v>
      </c>
      <c r="C712" s="139" t="s">
        <v>162</v>
      </c>
      <c r="D712" s="143" t="s">
        <v>171</v>
      </c>
      <c r="E712" s="140">
        <v>11</v>
      </c>
      <c r="F712" s="141" t="str">
        <f t="shared" si="344"/>
        <v/>
      </c>
      <c r="G712" s="141" t="str">
        <f t="shared" si="345"/>
        <v/>
      </c>
      <c r="H712" s="141" t="str">
        <f t="shared" si="346"/>
        <v/>
      </c>
      <c r="I712" s="121"/>
    </row>
    <row r="713" spans="1:9" x14ac:dyDescent="0.25">
      <c r="A713" s="137" t="s">
        <v>16</v>
      </c>
      <c r="B713" s="138" t="s">
        <v>160</v>
      </c>
      <c r="C713" s="139" t="s">
        <v>163</v>
      </c>
      <c r="D713" s="139" t="s">
        <v>163</v>
      </c>
      <c r="E713" s="148"/>
      <c r="F713" s="141" t="str">
        <f t="shared" si="344"/>
        <v/>
      </c>
      <c r="G713" s="141" t="str">
        <f t="shared" si="345"/>
        <v/>
      </c>
      <c r="H713" s="141" t="str">
        <f t="shared" si="346"/>
        <v/>
      </c>
      <c r="I713" s="149">
        <f t="shared" ref="I713" si="348">SUM(I714:I717)</f>
        <v>0</v>
      </c>
    </row>
    <row r="714" spans="1:9" x14ac:dyDescent="0.25">
      <c r="A714" s="137" t="s">
        <v>17</v>
      </c>
      <c r="B714" s="138" t="s">
        <v>160</v>
      </c>
      <c r="C714" s="139" t="s">
        <v>163</v>
      </c>
      <c r="D714" s="139" t="s">
        <v>172</v>
      </c>
      <c r="E714" s="148"/>
      <c r="F714" s="141" t="str">
        <f t="shared" si="344"/>
        <v/>
      </c>
      <c r="G714" s="141" t="str">
        <f t="shared" si="345"/>
        <v/>
      </c>
      <c r="H714" s="141" t="str">
        <f t="shared" si="346"/>
        <v/>
      </c>
      <c r="I714" s="123"/>
    </row>
    <row r="715" spans="1:9" x14ac:dyDescent="0.25">
      <c r="A715" s="137" t="s">
        <v>46</v>
      </c>
      <c r="B715" s="138" t="s">
        <v>160</v>
      </c>
      <c r="C715" s="139" t="s">
        <v>163</v>
      </c>
      <c r="D715" s="139" t="s">
        <v>173</v>
      </c>
      <c r="E715" s="148"/>
      <c r="F715" s="141" t="str">
        <f t="shared" si="344"/>
        <v/>
      </c>
      <c r="G715" s="141" t="str">
        <f t="shared" si="345"/>
        <v/>
      </c>
      <c r="H715" s="141" t="str">
        <f t="shared" si="346"/>
        <v/>
      </c>
      <c r="I715" s="123"/>
    </row>
    <row r="716" spans="1:9" ht="30" x14ac:dyDescent="0.25">
      <c r="A716" s="137" t="s">
        <v>18</v>
      </c>
      <c r="B716" s="138" t="s">
        <v>160</v>
      </c>
      <c r="C716" s="139" t="s">
        <v>163</v>
      </c>
      <c r="D716" s="139" t="s">
        <v>174</v>
      </c>
      <c r="E716" s="148"/>
      <c r="F716" s="141" t="str">
        <f t="shared" si="344"/>
        <v/>
      </c>
      <c r="G716" s="141" t="str">
        <f t="shared" si="345"/>
        <v/>
      </c>
      <c r="H716" s="141" t="str">
        <f t="shared" si="346"/>
        <v/>
      </c>
      <c r="I716" s="123"/>
    </row>
    <row r="717" spans="1:9" x14ac:dyDescent="0.25">
      <c r="A717" s="137" t="s">
        <v>19</v>
      </c>
      <c r="B717" s="138" t="s">
        <v>160</v>
      </c>
      <c r="C717" s="139" t="s">
        <v>163</v>
      </c>
      <c r="D717" s="139" t="s">
        <v>175</v>
      </c>
      <c r="E717" s="148"/>
      <c r="F717" s="141" t="str">
        <f t="shared" si="344"/>
        <v/>
      </c>
      <c r="G717" s="141" t="str">
        <f t="shared" si="345"/>
        <v/>
      </c>
      <c r="H717" s="141" t="str">
        <f t="shared" si="346"/>
        <v/>
      </c>
      <c r="I717" s="123"/>
    </row>
    <row r="718" spans="1:9" ht="30" x14ac:dyDescent="0.25">
      <c r="A718" s="137" t="s">
        <v>47</v>
      </c>
      <c r="B718" s="138" t="s">
        <v>160</v>
      </c>
      <c r="C718" s="139" t="s">
        <v>164</v>
      </c>
      <c r="D718" s="139" t="s">
        <v>164</v>
      </c>
      <c r="E718" s="148"/>
      <c r="F718" s="141" t="str">
        <f t="shared" si="344"/>
        <v/>
      </c>
      <c r="G718" s="141" t="str">
        <f t="shared" si="345"/>
        <v/>
      </c>
      <c r="H718" s="141" t="str">
        <f t="shared" si="346"/>
        <v/>
      </c>
      <c r="I718" s="149">
        <f t="shared" ref="I718" si="349">SUM(I719:I721)</f>
        <v>0</v>
      </c>
    </row>
    <row r="719" spans="1:9" ht="30" x14ac:dyDescent="0.25">
      <c r="A719" s="137" t="s">
        <v>48</v>
      </c>
      <c r="B719" s="138" t="s">
        <v>160</v>
      </c>
      <c r="C719" s="139" t="s">
        <v>164</v>
      </c>
      <c r="D719" s="143" t="s">
        <v>176</v>
      </c>
      <c r="E719" s="148"/>
      <c r="F719" s="141" t="str">
        <f t="shared" si="344"/>
        <v/>
      </c>
      <c r="G719" s="141" t="str">
        <f t="shared" si="345"/>
        <v/>
      </c>
      <c r="H719" s="141" t="str">
        <f t="shared" si="346"/>
        <v/>
      </c>
      <c r="I719" s="123"/>
    </row>
    <row r="720" spans="1:9" ht="30" x14ac:dyDescent="0.25">
      <c r="A720" s="137" t="s">
        <v>49</v>
      </c>
      <c r="B720" s="138" t="s">
        <v>160</v>
      </c>
      <c r="C720" s="139" t="s">
        <v>164</v>
      </c>
      <c r="D720" s="139" t="s">
        <v>177</v>
      </c>
      <c r="E720" s="148"/>
      <c r="F720" s="141" t="str">
        <f t="shared" si="344"/>
        <v/>
      </c>
      <c r="G720" s="141" t="str">
        <f t="shared" si="345"/>
        <v/>
      </c>
      <c r="H720" s="141" t="str">
        <f t="shared" si="346"/>
        <v/>
      </c>
      <c r="I720" s="123"/>
    </row>
    <row r="721" spans="1:9" ht="30.75" thickBot="1" x14ac:dyDescent="0.3">
      <c r="A721" s="151" t="s">
        <v>50</v>
      </c>
      <c r="B721" s="156" t="s">
        <v>160</v>
      </c>
      <c r="C721" s="152" t="s">
        <v>164</v>
      </c>
      <c r="D721" s="152" t="s">
        <v>178</v>
      </c>
      <c r="E721" s="153"/>
      <c r="F721" s="154" t="str">
        <f t="shared" si="344"/>
        <v/>
      </c>
      <c r="G721" s="154" t="str">
        <f t="shared" si="345"/>
        <v/>
      </c>
      <c r="H721" s="154" t="str">
        <f t="shared" si="346"/>
        <v/>
      </c>
      <c r="I721" s="124"/>
    </row>
    <row r="722" spans="1:9" x14ac:dyDescent="0.25">
      <c r="A722" s="130" t="s">
        <v>13</v>
      </c>
      <c r="B722" s="131" t="s">
        <v>161</v>
      </c>
      <c r="C722" s="132" t="s">
        <v>161</v>
      </c>
      <c r="D722" s="133" t="s">
        <v>165</v>
      </c>
      <c r="E722" s="134">
        <v>6</v>
      </c>
      <c r="F722" s="5"/>
      <c r="G722" s="119"/>
      <c r="H722" s="119"/>
      <c r="I722" s="120"/>
    </row>
    <row r="723" spans="1:9" ht="30" x14ac:dyDescent="0.25">
      <c r="A723" s="137" t="s">
        <v>15</v>
      </c>
      <c r="B723" s="138" t="s">
        <v>162</v>
      </c>
      <c r="C723" s="139" t="s">
        <v>162</v>
      </c>
      <c r="D723" s="139" t="s">
        <v>166</v>
      </c>
      <c r="E723" s="140">
        <v>12</v>
      </c>
      <c r="F723" s="141" t="str">
        <f>IF(F722="","",F722)</f>
        <v/>
      </c>
      <c r="G723" s="141" t="str">
        <f t="shared" ref="G723" si="350">IF(G722="","",G722)</f>
        <v/>
      </c>
      <c r="H723" s="141" t="str">
        <f t="shared" ref="H723" si="351">IF(H722="","",H722)</f>
        <v/>
      </c>
      <c r="I723" s="121"/>
    </row>
    <row r="724" spans="1:9" ht="30" x14ac:dyDescent="0.25">
      <c r="A724" s="137" t="s">
        <v>41</v>
      </c>
      <c r="B724" s="138" t="s">
        <v>162</v>
      </c>
      <c r="C724" s="139" t="s">
        <v>162</v>
      </c>
      <c r="D724" s="143" t="s">
        <v>167</v>
      </c>
      <c r="E724" s="144">
        <v>12</v>
      </c>
      <c r="F724" s="141" t="str">
        <f t="shared" ref="F724:F737" si="352">F723</f>
        <v/>
      </c>
      <c r="G724" s="141" t="str">
        <f t="shared" ref="G724:G737" si="353">G723</f>
        <v/>
      </c>
      <c r="H724" s="141" t="str">
        <f t="shared" ref="H724:H737" si="354">H723</f>
        <v/>
      </c>
      <c r="I724" s="122"/>
    </row>
    <row r="725" spans="1:9" ht="30" x14ac:dyDescent="0.25">
      <c r="A725" s="137" t="s">
        <v>42</v>
      </c>
      <c r="B725" s="138" t="s">
        <v>162</v>
      </c>
      <c r="C725" s="139" t="s">
        <v>162</v>
      </c>
      <c r="D725" s="143" t="s">
        <v>168</v>
      </c>
      <c r="E725" s="145"/>
      <c r="F725" s="141" t="str">
        <f t="shared" si="352"/>
        <v/>
      </c>
      <c r="G725" s="141" t="str">
        <f t="shared" si="353"/>
        <v/>
      </c>
      <c r="H725" s="141" t="str">
        <f t="shared" si="354"/>
        <v/>
      </c>
      <c r="I725" s="146">
        <f t="shared" ref="I725" si="355">I723-I724</f>
        <v>0</v>
      </c>
    </row>
    <row r="726" spans="1:9" x14ac:dyDescent="0.25">
      <c r="A726" s="137" t="s">
        <v>43</v>
      </c>
      <c r="B726" s="138" t="s">
        <v>162</v>
      </c>
      <c r="C726" s="139" t="s">
        <v>162</v>
      </c>
      <c r="D726" s="143" t="s">
        <v>169</v>
      </c>
      <c r="E726" s="147">
        <v>12</v>
      </c>
      <c r="F726" s="141" t="str">
        <f t="shared" si="352"/>
        <v/>
      </c>
      <c r="G726" s="141" t="str">
        <f t="shared" si="353"/>
        <v/>
      </c>
      <c r="H726" s="141" t="str">
        <f t="shared" si="354"/>
        <v/>
      </c>
      <c r="I726" s="121"/>
    </row>
    <row r="727" spans="1:9" x14ac:dyDescent="0.25">
      <c r="A727" s="137" t="s">
        <v>44</v>
      </c>
      <c r="B727" s="138" t="s">
        <v>162</v>
      </c>
      <c r="C727" s="139" t="s">
        <v>162</v>
      </c>
      <c r="D727" s="143" t="s">
        <v>170</v>
      </c>
      <c r="E727" s="147">
        <v>12</v>
      </c>
      <c r="F727" s="141" t="str">
        <f t="shared" si="352"/>
        <v/>
      </c>
      <c r="G727" s="141" t="str">
        <f t="shared" si="353"/>
        <v/>
      </c>
      <c r="H727" s="141" t="str">
        <f t="shared" si="354"/>
        <v/>
      </c>
      <c r="I727" s="121"/>
    </row>
    <row r="728" spans="1:9" ht="30" x14ac:dyDescent="0.25">
      <c r="A728" s="137" t="s">
        <v>45</v>
      </c>
      <c r="B728" s="138" t="s">
        <v>162</v>
      </c>
      <c r="C728" s="139" t="s">
        <v>162</v>
      </c>
      <c r="D728" s="143" t="s">
        <v>171</v>
      </c>
      <c r="E728" s="140">
        <v>11</v>
      </c>
      <c r="F728" s="141" t="str">
        <f t="shared" si="352"/>
        <v/>
      </c>
      <c r="G728" s="141" t="str">
        <f t="shared" si="353"/>
        <v/>
      </c>
      <c r="H728" s="141" t="str">
        <f t="shared" si="354"/>
        <v/>
      </c>
      <c r="I728" s="121"/>
    </row>
    <row r="729" spans="1:9" x14ac:dyDescent="0.25">
      <c r="A729" s="137" t="s">
        <v>16</v>
      </c>
      <c r="B729" s="138" t="s">
        <v>160</v>
      </c>
      <c r="C729" s="139" t="s">
        <v>163</v>
      </c>
      <c r="D729" s="139" t="s">
        <v>163</v>
      </c>
      <c r="E729" s="148"/>
      <c r="F729" s="141" t="str">
        <f t="shared" si="352"/>
        <v/>
      </c>
      <c r="G729" s="141" t="str">
        <f t="shared" si="353"/>
        <v/>
      </c>
      <c r="H729" s="141" t="str">
        <f t="shared" si="354"/>
        <v/>
      </c>
      <c r="I729" s="149">
        <f t="shared" ref="I729" si="356">SUM(I730:I733)</f>
        <v>0</v>
      </c>
    </row>
    <row r="730" spans="1:9" x14ac:dyDescent="0.25">
      <c r="A730" s="137" t="s">
        <v>17</v>
      </c>
      <c r="B730" s="138" t="s">
        <v>160</v>
      </c>
      <c r="C730" s="139" t="s">
        <v>163</v>
      </c>
      <c r="D730" s="139" t="s">
        <v>172</v>
      </c>
      <c r="E730" s="148"/>
      <c r="F730" s="141" t="str">
        <f t="shared" si="352"/>
        <v/>
      </c>
      <c r="G730" s="141" t="str">
        <f t="shared" si="353"/>
        <v/>
      </c>
      <c r="H730" s="141" t="str">
        <f t="shared" si="354"/>
        <v/>
      </c>
      <c r="I730" s="123"/>
    </row>
    <row r="731" spans="1:9" x14ac:dyDescent="0.25">
      <c r="A731" s="137" t="s">
        <v>46</v>
      </c>
      <c r="B731" s="138" t="s">
        <v>160</v>
      </c>
      <c r="C731" s="139" t="s">
        <v>163</v>
      </c>
      <c r="D731" s="139" t="s">
        <v>173</v>
      </c>
      <c r="E731" s="148"/>
      <c r="F731" s="141" t="str">
        <f t="shared" si="352"/>
        <v/>
      </c>
      <c r="G731" s="141" t="str">
        <f t="shared" si="353"/>
        <v/>
      </c>
      <c r="H731" s="141" t="str">
        <f t="shared" si="354"/>
        <v/>
      </c>
      <c r="I731" s="123"/>
    </row>
    <row r="732" spans="1:9" ht="30" x14ac:dyDescent="0.25">
      <c r="A732" s="137" t="s">
        <v>18</v>
      </c>
      <c r="B732" s="138" t="s">
        <v>160</v>
      </c>
      <c r="C732" s="139" t="s">
        <v>163</v>
      </c>
      <c r="D732" s="139" t="s">
        <v>174</v>
      </c>
      <c r="E732" s="148"/>
      <c r="F732" s="141" t="str">
        <f t="shared" si="352"/>
        <v/>
      </c>
      <c r="G732" s="141" t="str">
        <f t="shared" si="353"/>
        <v/>
      </c>
      <c r="H732" s="141" t="str">
        <f t="shared" si="354"/>
        <v/>
      </c>
      <c r="I732" s="123"/>
    </row>
    <row r="733" spans="1:9" x14ac:dyDescent="0.25">
      <c r="A733" s="137" t="s">
        <v>19</v>
      </c>
      <c r="B733" s="138" t="s">
        <v>160</v>
      </c>
      <c r="C733" s="139" t="s">
        <v>163</v>
      </c>
      <c r="D733" s="139" t="s">
        <v>175</v>
      </c>
      <c r="E733" s="148"/>
      <c r="F733" s="141" t="str">
        <f t="shared" si="352"/>
        <v/>
      </c>
      <c r="G733" s="141" t="str">
        <f t="shared" si="353"/>
        <v/>
      </c>
      <c r="H733" s="141" t="str">
        <f t="shared" si="354"/>
        <v/>
      </c>
      <c r="I733" s="123"/>
    </row>
    <row r="734" spans="1:9" ht="30" x14ac:dyDescent="0.25">
      <c r="A734" s="137" t="s">
        <v>47</v>
      </c>
      <c r="B734" s="138" t="s">
        <v>160</v>
      </c>
      <c r="C734" s="139" t="s">
        <v>164</v>
      </c>
      <c r="D734" s="139" t="s">
        <v>164</v>
      </c>
      <c r="E734" s="148"/>
      <c r="F734" s="141" t="str">
        <f t="shared" si="352"/>
        <v/>
      </c>
      <c r="G734" s="141" t="str">
        <f t="shared" si="353"/>
        <v/>
      </c>
      <c r="H734" s="141" t="str">
        <f t="shared" si="354"/>
        <v/>
      </c>
      <c r="I734" s="149">
        <f t="shared" ref="I734" si="357">SUM(I735:I737)</f>
        <v>0</v>
      </c>
    </row>
    <row r="735" spans="1:9" ht="30" x14ac:dyDescent="0.25">
      <c r="A735" s="137" t="s">
        <v>48</v>
      </c>
      <c r="B735" s="138" t="s">
        <v>160</v>
      </c>
      <c r="C735" s="139" t="s">
        <v>164</v>
      </c>
      <c r="D735" s="143" t="s">
        <v>176</v>
      </c>
      <c r="E735" s="148"/>
      <c r="F735" s="141" t="str">
        <f t="shared" si="352"/>
        <v/>
      </c>
      <c r="G735" s="141" t="str">
        <f t="shared" si="353"/>
        <v/>
      </c>
      <c r="H735" s="141" t="str">
        <f t="shared" si="354"/>
        <v/>
      </c>
      <c r="I735" s="123"/>
    </row>
    <row r="736" spans="1:9" ht="30" x14ac:dyDescent="0.25">
      <c r="A736" s="137" t="s">
        <v>49</v>
      </c>
      <c r="B736" s="138" t="s">
        <v>160</v>
      </c>
      <c r="C736" s="139" t="s">
        <v>164</v>
      </c>
      <c r="D736" s="139" t="s">
        <v>177</v>
      </c>
      <c r="E736" s="148"/>
      <c r="F736" s="141" t="str">
        <f t="shared" si="352"/>
        <v/>
      </c>
      <c r="G736" s="141" t="str">
        <f t="shared" si="353"/>
        <v/>
      </c>
      <c r="H736" s="141" t="str">
        <f t="shared" si="354"/>
        <v/>
      </c>
      <c r="I736" s="123"/>
    </row>
    <row r="737" spans="1:9" ht="30.75" thickBot="1" x14ac:dyDescent="0.3">
      <c r="A737" s="151" t="s">
        <v>50</v>
      </c>
      <c r="B737" s="156" t="s">
        <v>160</v>
      </c>
      <c r="C737" s="152" t="s">
        <v>164</v>
      </c>
      <c r="D737" s="152" t="s">
        <v>178</v>
      </c>
      <c r="E737" s="153"/>
      <c r="F737" s="154" t="str">
        <f t="shared" si="352"/>
        <v/>
      </c>
      <c r="G737" s="154" t="str">
        <f t="shared" si="353"/>
        <v/>
      </c>
      <c r="H737" s="154" t="str">
        <f t="shared" si="354"/>
        <v/>
      </c>
      <c r="I737" s="124"/>
    </row>
    <row r="738" spans="1:9" x14ac:dyDescent="0.25">
      <c r="A738" s="130" t="s">
        <v>13</v>
      </c>
      <c r="B738" s="131" t="s">
        <v>161</v>
      </c>
      <c r="C738" s="132" t="s">
        <v>161</v>
      </c>
      <c r="D738" s="133" t="s">
        <v>165</v>
      </c>
      <c r="E738" s="134">
        <v>6</v>
      </c>
      <c r="F738" s="5"/>
      <c r="G738" s="119"/>
      <c r="H738" s="119"/>
      <c r="I738" s="120"/>
    </row>
    <row r="739" spans="1:9" ht="30" x14ac:dyDescent="0.25">
      <c r="A739" s="137" t="s">
        <v>15</v>
      </c>
      <c r="B739" s="138" t="s">
        <v>162</v>
      </c>
      <c r="C739" s="139" t="s">
        <v>162</v>
      </c>
      <c r="D739" s="139" t="s">
        <v>166</v>
      </c>
      <c r="E739" s="140">
        <v>12</v>
      </c>
      <c r="F739" s="141" t="str">
        <f>IF(F738="","",F738)</f>
        <v/>
      </c>
      <c r="G739" s="141" t="str">
        <f t="shared" ref="G739" si="358">IF(G738="","",G738)</f>
        <v/>
      </c>
      <c r="H739" s="141" t="str">
        <f t="shared" ref="H739" si="359">IF(H738="","",H738)</f>
        <v/>
      </c>
      <c r="I739" s="121"/>
    </row>
    <row r="740" spans="1:9" ht="30" x14ac:dyDescent="0.25">
      <c r="A740" s="137" t="s">
        <v>41</v>
      </c>
      <c r="B740" s="138" t="s">
        <v>162</v>
      </c>
      <c r="C740" s="139" t="s">
        <v>162</v>
      </c>
      <c r="D740" s="143" t="s">
        <v>167</v>
      </c>
      <c r="E740" s="144">
        <v>12</v>
      </c>
      <c r="F740" s="141" t="str">
        <f t="shared" ref="F740:F753" si="360">F739</f>
        <v/>
      </c>
      <c r="G740" s="141" t="str">
        <f t="shared" ref="G740:G753" si="361">G739</f>
        <v/>
      </c>
      <c r="H740" s="141" t="str">
        <f t="shared" ref="H740:H753" si="362">H739</f>
        <v/>
      </c>
      <c r="I740" s="122"/>
    </row>
    <row r="741" spans="1:9" ht="30" x14ac:dyDescent="0.25">
      <c r="A741" s="137" t="s">
        <v>42</v>
      </c>
      <c r="B741" s="138" t="s">
        <v>162</v>
      </c>
      <c r="C741" s="139" t="s">
        <v>162</v>
      </c>
      <c r="D741" s="143" t="s">
        <v>168</v>
      </c>
      <c r="E741" s="145"/>
      <c r="F741" s="141" t="str">
        <f t="shared" si="360"/>
        <v/>
      </c>
      <c r="G741" s="141" t="str">
        <f t="shared" si="361"/>
        <v/>
      </c>
      <c r="H741" s="141" t="str">
        <f t="shared" si="362"/>
        <v/>
      </c>
      <c r="I741" s="146">
        <f t="shared" ref="I741" si="363">I739-I740</f>
        <v>0</v>
      </c>
    </row>
    <row r="742" spans="1:9" x14ac:dyDescent="0.25">
      <c r="A742" s="137" t="s">
        <v>43</v>
      </c>
      <c r="B742" s="138" t="s">
        <v>162</v>
      </c>
      <c r="C742" s="139" t="s">
        <v>162</v>
      </c>
      <c r="D742" s="143" t="s">
        <v>169</v>
      </c>
      <c r="E742" s="147">
        <v>12</v>
      </c>
      <c r="F742" s="141" t="str">
        <f t="shared" si="360"/>
        <v/>
      </c>
      <c r="G742" s="141" t="str">
        <f t="shared" si="361"/>
        <v/>
      </c>
      <c r="H742" s="141" t="str">
        <f t="shared" si="362"/>
        <v/>
      </c>
      <c r="I742" s="121"/>
    </row>
    <row r="743" spans="1:9" x14ac:dyDescent="0.25">
      <c r="A743" s="137" t="s">
        <v>44</v>
      </c>
      <c r="B743" s="138" t="s">
        <v>162</v>
      </c>
      <c r="C743" s="139" t="s">
        <v>162</v>
      </c>
      <c r="D743" s="143" t="s">
        <v>170</v>
      </c>
      <c r="E743" s="147">
        <v>12</v>
      </c>
      <c r="F743" s="141" t="str">
        <f t="shared" si="360"/>
        <v/>
      </c>
      <c r="G743" s="141" t="str">
        <f t="shared" si="361"/>
        <v/>
      </c>
      <c r="H743" s="141" t="str">
        <f t="shared" si="362"/>
        <v/>
      </c>
      <c r="I743" s="121"/>
    </row>
    <row r="744" spans="1:9" ht="30" x14ac:dyDescent="0.25">
      <c r="A744" s="137" t="s">
        <v>45</v>
      </c>
      <c r="B744" s="138" t="s">
        <v>162</v>
      </c>
      <c r="C744" s="139" t="s">
        <v>162</v>
      </c>
      <c r="D744" s="143" t="s">
        <v>171</v>
      </c>
      <c r="E744" s="140">
        <v>11</v>
      </c>
      <c r="F744" s="141" t="str">
        <f t="shared" si="360"/>
        <v/>
      </c>
      <c r="G744" s="141" t="str">
        <f t="shared" si="361"/>
        <v/>
      </c>
      <c r="H744" s="141" t="str">
        <f t="shared" si="362"/>
        <v/>
      </c>
      <c r="I744" s="121"/>
    </row>
    <row r="745" spans="1:9" x14ac:dyDescent="0.25">
      <c r="A745" s="137" t="s">
        <v>16</v>
      </c>
      <c r="B745" s="138" t="s">
        <v>160</v>
      </c>
      <c r="C745" s="139" t="s">
        <v>163</v>
      </c>
      <c r="D745" s="139" t="s">
        <v>163</v>
      </c>
      <c r="E745" s="148"/>
      <c r="F745" s="141" t="str">
        <f t="shared" si="360"/>
        <v/>
      </c>
      <c r="G745" s="141" t="str">
        <f t="shared" si="361"/>
        <v/>
      </c>
      <c r="H745" s="141" t="str">
        <f t="shared" si="362"/>
        <v/>
      </c>
      <c r="I745" s="149">
        <f t="shared" ref="I745" si="364">SUM(I746:I749)</f>
        <v>0</v>
      </c>
    </row>
    <row r="746" spans="1:9" x14ac:dyDescent="0.25">
      <c r="A746" s="137" t="s">
        <v>17</v>
      </c>
      <c r="B746" s="138" t="s">
        <v>160</v>
      </c>
      <c r="C746" s="139" t="s">
        <v>163</v>
      </c>
      <c r="D746" s="139" t="s">
        <v>172</v>
      </c>
      <c r="E746" s="148"/>
      <c r="F746" s="141" t="str">
        <f t="shared" si="360"/>
        <v/>
      </c>
      <c r="G746" s="141" t="str">
        <f t="shared" si="361"/>
        <v/>
      </c>
      <c r="H746" s="141" t="str">
        <f t="shared" si="362"/>
        <v/>
      </c>
      <c r="I746" s="123"/>
    </row>
    <row r="747" spans="1:9" x14ac:dyDescent="0.25">
      <c r="A747" s="137" t="s">
        <v>46</v>
      </c>
      <c r="B747" s="138" t="s">
        <v>160</v>
      </c>
      <c r="C747" s="139" t="s">
        <v>163</v>
      </c>
      <c r="D747" s="139" t="s">
        <v>173</v>
      </c>
      <c r="E747" s="148"/>
      <c r="F747" s="141" t="str">
        <f t="shared" si="360"/>
        <v/>
      </c>
      <c r="G747" s="141" t="str">
        <f t="shared" si="361"/>
        <v/>
      </c>
      <c r="H747" s="141" t="str">
        <f t="shared" si="362"/>
        <v/>
      </c>
      <c r="I747" s="123"/>
    </row>
    <row r="748" spans="1:9" ht="30" x14ac:dyDescent="0.25">
      <c r="A748" s="137" t="s">
        <v>18</v>
      </c>
      <c r="B748" s="138" t="s">
        <v>160</v>
      </c>
      <c r="C748" s="139" t="s">
        <v>163</v>
      </c>
      <c r="D748" s="139" t="s">
        <v>174</v>
      </c>
      <c r="E748" s="148"/>
      <c r="F748" s="141" t="str">
        <f t="shared" si="360"/>
        <v/>
      </c>
      <c r="G748" s="141" t="str">
        <f t="shared" si="361"/>
        <v/>
      </c>
      <c r="H748" s="141" t="str">
        <f t="shared" si="362"/>
        <v/>
      </c>
      <c r="I748" s="123"/>
    </row>
    <row r="749" spans="1:9" x14ac:dyDescent="0.25">
      <c r="A749" s="137" t="s">
        <v>19</v>
      </c>
      <c r="B749" s="138" t="s">
        <v>160</v>
      </c>
      <c r="C749" s="139" t="s">
        <v>163</v>
      </c>
      <c r="D749" s="139" t="s">
        <v>175</v>
      </c>
      <c r="E749" s="148"/>
      <c r="F749" s="141" t="str">
        <f t="shared" si="360"/>
        <v/>
      </c>
      <c r="G749" s="141" t="str">
        <f t="shared" si="361"/>
        <v/>
      </c>
      <c r="H749" s="141" t="str">
        <f t="shared" si="362"/>
        <v/>
      </c>
      <c r="I749" s="123"/>
    </row>
    <row r="750" spans="1:9" ht="30" x14ac:dyDescent="0.25">
      <c r="A750" s="137" t="s">
        <v>47</v>
      </c>
      <c r="B750" s="138" t="s">
        <v>160</v>
      </c>
      <c r="C750" s="139" t="s">
        <v>164</v>
      </c>
      <c r="D750" s="139" t="s">
        <v>164</v>
      </c>
      <c r="E750" s="148"/>
      <c r="F750" s="141" t="str">
        <f t="shared" si="360"/>
        <v/>
      </c>
      <c r="G750" s="141" t="str">
        <f t="shared" si="361"/>
        <v/>
      </c>
      <c r="H750" s="141" t="str">
        <f t="shared" si="362"/>
        <v/>
      </c>
      <c r="I750" s="149">
        <f t="shared" ref="I750" si="365">SUM(I751:I753)</f>
        <v>0</v>
      </c>
    </row>
    <row r="751" spans="1:9" ht="30" x14ac:dyDescent="0.25">
      <c r="A751" s="137" t="s">
        <v>48</v>
      </c>
      <c r="B751" s="138" t="s">
        <v>160</v>
      </c>
      <c r="C751" s="139" t="s">
        <v>164</v>
      </c>
      <c r="D751" s="143" t="s">
        <v>176</v>
      </c>
      <c r="E751" s="148"/>
      <c r="F751" s="141" t="str">
        <f t="shared" si="360"/>
        <v/>
      </c>
      <c r="G751" s="141" t="str">
        <f t="shared" si="361"/>
        <v/>
      </c>
      <c r="H751" s="141" t="str">
        <f t="shared" si="362"/>
        <v/>
      </c>
      <c r="I751" s="123"/>
    </row>
    <row r="752" spans="1:9" ht="30" x14ac:dyDescent="0.25">
      <c r="A752" s="137" t="s">
        <v>49</v>
      </c>
      <c r="B752" s="138" t="s">
        <v>160</v>
      </c>
      <c r="C752" s="139" t="s">
        <v>164</v>
      </c>
      <c r="D752" s="139" t="s">
        <v>177</v>
      </c>
      <c r="E752" s="148"/>
      <c r="F752" s="141" t="str">
        <f t="shared" si="360"/>
        <v/>
      </c>
      <c r="G752" s="141" t="str">
        <f t="shared" si="361"/>
        <v/>
      </c>
      <c r="H752" s="141" t="str">
        <f t="shared" si="362"/>
        <v/>
      </c>
      <c r="I752" s="123"/>
    </row>
    <row r="753" spans="1:9" ht="30.75" thickBot="1" x14ac:dyDescent="0.3">
      <c r="A753" s="151" t="s">
        <v>50</v>
      </c>
      <c r="B753" s="156" t="s">
        <v>160</v>
      </c>
      <c r="C753" s="152" t="s">
        <v>164</v>
      </c>
      <c r="D753" s="152" t="s">
        <v>178</v>
      </c>
      <c r="E753" s="153"/>
      <c r="F753" s="154" t="str">
        <f t="shared" si="360"/>
        <v/>
      </c>
      <c r="G753" s="154" t="str">
        <f t="shared" si="361"/>
        <v/>
      </c>
      <c r="H753" s="154" t="str">
        <f t="shared" si="362"/>
        <v/>
      </c>
      <c r="I753" s="124"/>
    </row>
    <row r="754" spans="1:9" x14ac:dyDescent="0.25">
      <c r="A754" s="130" t="s">
        <v>13</v>
      </c>
      <c r="B754" s="131" t="s">
        <v>161</v>
      </c>
      <c r="C754" s="132" t="s">
        <v>161</v>
      </c>
      <c r="D754" s="133" t="s">
        <v>165</v>
      </c>
      <c r="E754" s="134">
        <v>6</v>
      </c>
      <c r="F754" s="5"/>
      <c r="G754" s="119"/>
      <c r="H754" s="119"/>
      <c r="I754" s="120"/>
    </row>
    <row r="755" spans="1:9" ht="30" x14ac:dyDescent="0.25">
      <c r="A755" s="137" t="s">
        <v>15</v>
      </c>
      <c r="B755" s="138" t="s">
        <v>162</v>
      </c>
      <c r="C755" s="139" t="s">
        <v>162</v>
      </c>
      <c r="D755" s="139" t="s">
        <v>166</v>
      </c>
      <c r="E755" s="140">
        <v>12</v>
      </c>
      <c r="F755" s="141" t="str">
        <f>IF(F754="","",F754)</f>
        <v/>
      </c>
      <c r="G755" s="141" t="str">
        <f t="shared" ref="G755" si="366">IF(G754="","",G754)</f>
        <v/>
      </c>
      <c r="H755" s="141" t="str">
        <f t="shared" ref="H755" si="367">IF(H754="","",H754)</f>
        <v/>
      </c>
      <c r="I755" s="121"/>
    </row>
    <row r="756" spans="1:9" ht="30" x14ac:dyDescent="0.25">
      <c r="A756" s="137" t="s">
        <v>41</v>
      </c>
      <c r="B756" s="138" t="s">
        <v>162</v>
      </c>
      <c r="C756" s="139" t="s">
        <v>162</v>
      </c>
      <c r="D756" s="143" t="s">
        <v>167</v>
      </c>
      <c r="E756" s="144">
        <v>12</v>
      </c>
      <c r="F756" s="141" t="str">
        <f t="shared" ref="F756:F769" si="368">F755</f>
        <v/>
      </c>
      <c r="G756" s="141" t="str">
        <f t="shared" ref="G756:G769" si="369">G755</f>
        <v/>
      </c>
      <c r="H756" s="141" t="str">
        <f t="shared" ref="H756:H769" si="370">H755</f>
        <v/>
      </c>
      <c r="I756" s="122"/>
    </row>
    <row r="757" spans="1:9" ht="30" x14ac:dyDescent="0.25">
      <c r="A757" s="137" t="s">
        <v>42</v>
      </c>
      <c r="B757" s="138" t="s">
        <v>162</v>
      </c>
      <c r="C757" s="139" t="s">
        <v>162</v>
      </c>
      <c r="D757" s="143" t="s">
        <v>168</v>
      </c>
      <c r="E757" s="145"/>
      <c r="F757" s="141" t="str">
        <f t="shared" si="368"/>
        <v/>
      </c>
      <c r="G757" s="141" t="str">
        <f t="shared" si="369"/>
        <v/>
      </c>
      <c r="H757" s="141" t="str">
        <f t="shared" si="370"/>
        <v/>
      </c>
      <c r="I757" s="146">
        <f t="shared" ref="I757" si="371">I755-I756</f>
        <v>0</v>
      </c>
    </row>
    <row r="758" spans="1:9" x14ac:dyDescent="0.25">
      <c r="A758" s="137" t="s">
        <v>43</v>
      </c>
      <c r="B758" s="138" t="s">
        <v>162</v>
      </c>
      <c r="C758" s="139" t="s">
        <v>162</v>
      </c>
      <c r="D758" s="143" t="s">
        <v>169</v>
      </c>
      <c r="E758" s="147">
        <v>12</v>
      </c>
      <c r="F758" s="141" t="str">
        <f t="shared" si="368"/>
        <v/>
      </c>
      <c r="G758" s="141" t="str">
        <f t="shared" si="369"/>
        <v/>
      </c>
      <c r="H758" s="141" t="str">
        <f t="shared" si="370"/>
        <v/>
      </c>
      <c r="I758" s="121"/>
    </row>
    <row r="759" spans="1:9" x14ac:dyDescent="0.25">
      <c r="A759" s="137" t="s">
        <v>44</v>
      </c>
      <c r="B759" s="138" t="s">
        <v>162</v>
      </c>
      <c r="C759" s="139" t="s">
        <v>162</v>
      </c>
      <c r="D759" s="143" t="s">
        <v>170</v>
      </c>
      <c r="E759" s="147">
        <v>12</v>
      </c>
      <c r="F759" s="141" t="str">
        <f t="shared" si="368"/>
        <v/>
      </c>
      <c r="G759" s="141" t="str">
        <f t="shared" si="369"/>
        <v/>
      </c>
      <c r="H759" s="141" t="str">
        <f t="shared" si="370"/>
        <v/>
      </c>
      <c r="I759" s="121"/>
    </row>
    <row r="760" spans="1:9" ht="30" x14ac:dyDescent="0.25">
      <c r="A760" s="137" t="s">
        <v>45</v>
      </c>
      <c r="B760" s="138" t="s">
        <v>162</v>
      </c>
      <c r="C760" s="139" t="s">
        <v>162</v>
      </c>
      <c r="D760" s="143" t="s">
        <v>171</v>
      </c>
      <c r="E760" s="140">
        <v>11</v>
      </c>
      <c r="F760" s="141" t="str">
        <f t="shared" si="368"/>
        <v/>
      </c>
      <c r="G760" s="141" t="str">
        <f t="shared" si="369"/>
        <v/>
      </c>
      <c r="H760" s="141" t="str">
        <f t="shared" si="370"/>
        <v/>
      </c>
      <c r="I760" s="121"/>
    </row>
    <row r="761" spans="1:9" x14ac:dyDescent="0.25">
      <c r="A761" s="137" t="s">
        <v>16</v>
      </c>
      <c r="B761" s="138" t="s">
        <v>160</v>
      </c>
      <c r="C761" s="139" t="s">
        <v>163</v>
      </c>
      <c r="D761" s="139" t="s">
        <v>163</v>
      </c>
      <c r="E761" s="148"/>
      <c r="F761" s="141" t="str">
        <f t="shared" si="368"/>
        <v/>
      </c>
      <c r="G761" s="141" t="str">
        <f t="shared" si="369"/>
        <v/>
      </c>
      <c r="H761" s="141" t="str">
        <f t="shared" si="370"/>
        <v/>
      </c>
      <c r="I761" s="149">
        <f t="shared" ref="I761" si="372">SUM(I762:I765)</f>
        <v>0</v>
      </c>
    </row>
    <row r="762" spans="1:9" x14ac:dyDescent="0.25">
      <c r="A762" s="137" t="s">
        <v>17</v>
      </c>
      <c r="B762" s="138" t="s">
        <v>160</v>
      </c>
      <c r="C762" s="139" t="s">
        <v>163</v>
      </c>
      <c r="D762" s="139" t="s">
        <v>172</v>
      </c>
      <c r="E762" s="148"/>
      <c r="F762" s="141" t="str">
        <f t="shared" si="368"/>
        <v/>
      </c>
      <c r="G762" s="141" t="str">
        <f t="shared" si="369"/>
        <v/>
      </c>
      <c r="H762" s="141" t="str">
        <f t="shared" si="370"/>
        <v/>
      </c>
      <c r="I762" s="123"/>
    </row>
    <row r="763" spans="1:9" x14ac:dyDescent="0.25">
      <c r="A763" s="137" t="s">
        <v>46</v>
      </c>
      <c r="B763" s="138" t="s">
        <v>160</v>
      </c>
      <c r="C763" s="139" t="s">
        <v>163</v>
      </c>
      <c r="D763" s="139" t="s">
        <v>173</v>
      </c>
      <c r="E763" s="148"/>
      <c r="F763" s="141" t="str">
        <f t="shared" si="368"/>
        <v/>
      </c>
      <c r="G763" s="141" t="str">
        <f t="shared" si="369"/>
        <v/>
      </c>
      <c r="H763" s="141" t="str">
        <f t="shared" si="370"/>
        <v/>
      </c>
      <c r="I763" s="123"/>
    </row>
    <row r="764" spans="1:9" ht="30" x14ac:dyDescent="0.25">
      <c r="A764" s="137" t="s">
        <v>18</v>
      </c>
      <c r="B764" s="138" t="s">
        <v>160</v>
      </c>
      <c r="C764" s="139" t="s">
        <v>163</v>
      </c>
      <c r="D764" s="139" t="s">
        <v>174</v>
      </c>
      <c r="E764" s="148"/>
      <c r="F764" s="141" t="str">
        <f t="shared" si="368"/>
        <v/>
      </c>
      <c r="G764" s="141" t="str">
        <f t="shared" si="369"/>
        <v/>
      </c>
      <c r="H764" s="141" t="str">
        <f t="shared" si="370"/>
        <v/>
      </c>
      <c r="I764" s="123"/>
    </row>
    <row r="765" spans="1:9" x14ac:dyDescent="0.25">
      <c r="A765" s="137" t="s">
        <v>19</v>
      </c>
      <c r="B765" s="138" t="s">
        <v>160</v>
      </c>
      <c r="C765" s="139" t="s">
        <v>163</v>
      </c>
      <c r="D765" s="139" t="s">
        <v>175</v>
      </c>
      <c r="E765" s="148"/>
      <c r="F765" s="141" t="str">
        <f t="shared" si="368"/>
        <v/>
      </c>
      <c r="G765" s="141" t="str">
        <f t="shared" si="369"/>
        <v/>
      </c>
      <c r="H765" s="141" t="str">
        <f t="shared" si="370"/>
        <v/>
      </c>
      <c r="I765" s="123"/>
    </row>
    <row r="766" spans="1:9" ht="30" x14ac:dyDescent="0.25">
      <c r="A766" s="137" t="s">
        <v>47</v>
      </c>
      <c r="B766" s="138" t="s">
        <v>160</v>
      </c>
      <c r="C766" s="139" t="s">
        <v>164</v>
      </c>
      <c r="D766" s="139" t="s">
        <v>164</v>
      </c>
      <c r="E766" s="148"/>
      <c r="F766" s="141" t="str">
        <f t="shared" si="368"/>
        <v/>
      </c>
      <c r="G766" s="141" t="str">
        <f t="shared" si="369"/>
        <v/>
      </c>
      <c r="H766" s="141" t="str">
        <f t="shared" si="370"/>
        <v/>
      </c>
      <c r="I766" s="149">
        <f t="shared" ref="I766" si="373">SUM(I767:I769)</f>
        <v>0</v>
      </c>
    </row>
    <row r="767" spans="1:9" ht="30" x14ac:dyDescent="0.25">
      <c r="A767" s="137" t="s">
        <v>48</v>
      </c>
      <c r="B767" s="138" t="s">
        <v>160</v>
      </c>
      <c r="C767" s="139" t="s">
        <v>164</v>
      </c>
      <c r="D767" s="143" t="s">
        <v>176</v>
      </c>
      <c r="E767" s="148"/>
      <c r="F767" s="141" t="str">
        <f t="shared" si="368"/>
        <v/>
      </c>
      <c r="G767" s="141" t="str">
        <f t="shared" si="369"/>
        <v/>
      </c>
      <c r="H767" s="141" t="str">
        <f t="shared" si="370"/>
        <v/>
      </c>
      <c r="I767" s="123"/>
    </row>
    <row r="768" spans="1:9" ht="30" x14ac:dyDescent="0.25">
      <c r="A768" s="137" t="s">
        <v>49</v>
      </c>
      <c r="B768" s="138" t="s">
        <v>160</v>
      </c>
      <c r="C768" s="139" t="s">
        <v>164</v>
      </c>
      <c r="D768" s="139" t="s">
        <v>177</v>
      </c>
      <c r="E768" s="148"/>
      <c r="F768" s="141" t="str">
        <f t="shared" si="368"/>
        <v/>
      </c>
      <c r="G768" s="141" t="str">
        <f t="shared" si="369"/>
        <v/>
      </c>
      <c r="H768" s="141" t="str">
        <f t="shared" si="370"/>
        <v/>
      </c>
      <c r="I768" s="123"/>
    </row>
    <row r="769" spans="1:9" ht="30.75" thickBot="1" x14ac:dyDescent="0.3">
      <c r="A769" s="151" t="s">
        <v>50</v>
      </c>
      <c r="B769" s="156" t="s">
        <v>160</v>
      </c>
      <c r="C769" s="152" t="s">
        <v>164</v>
      </c>
      <c r="D769" s="152" t="s">
        <v>178</v>
      </c>
      <c r="E769" s="153"/>
      <c r="F769" s="154" t="str">
        <f t="shared" si="368"/>
        <v/>
      </c>
      <c r="G769" s="154" t="str">
        <f t="shared" si="369"/>
        <v/>
      </c>
      <c r="H769" s="154" t="str">
        <f t="shared" si="370"/>
        <v/>
      </c>
      <c r="I769" s="124"/>
    </row>
    <row r="770" spans="1:9" x14ac:dyDescent="0.25">
      <c r="A770" s="130" t="s">
        <v>13</v>
      </c>
      <c r="B770" s="131" t="s">
        <v>161</v>
      </c>
      <c r="C770" s="132" t="s">
        <v>161</v>
      </c>
      <c r="D770" s="133" t="s">
        <v>165</v>
      </c>
      <c r="E770" s="134">
        <v>6</v>
      </c>
      <c r="F770" s="5"/>
      <c r="G770" s="119"/>
      <c r="H770" s="119"/>
      <c r="I770" s="120"/>
    </row>
    <row r="771" spans="1:9" ht="30" x14ac:dyDescent="0.25">
      <c r="A771" s="137" t="s">
        <v>15</v>
      </c>
      <c r="B771" s="138" t="s">
        <v>162</v>
      </c>
      <c r="C771" s="139" t="s">
        <v>162</v>
      </c>
      <c r="D771" s="139" t="s">
        <v>166</v>
      </c>
      <c r="E771" s="140">
        <v>12</v>
      </c>
      <c r="F771" s="141" t="str">
        <f>IF(F770="","",F770)</f>
        <v/>
      </c>
      <c r="G771" s="141" t="str">
        <f t="shared" ref="G771" si="374">IF(G770="","",G770)</f>
        <v/>
      </c>
      <c r="H771" s="141" t="str">
        <f t="shared" ref="H771" si="375">IF(H770="","",H770)</f>
        <v/>
      </c>
      <c r="I771" s="121"/>
    </row>
    <row r="772" spans="1:9" ht="30" x14ac:dyDescent="0.25">
      <c r="A772" s="137" t="s">
        <v>41</v>
      </c>
      <c r="B772" s="138" t="s">
        <v>162</v>
      </c>
      <c r="C772" s="139" t="s">
        <v>162</v>
      </c>
      <c r="D772" s="143" t="s">
        <v>167</v>
      </c>
      <c r="E772" s="144">
        <v>12</v>
      </c>
      <c r="F772" s="141" t="str">
        <f t="shared" ref="F772:F785" si="376">F771</f>
        <v/>
      </c>
      <c r="G772" s="141" t="str">
        <f t="shared" ref="G772:G785" si="377">G771</f>
        <v/>
      </c>
      <c r="H772" s="141" t="str">
        <f t="shared" ref="H772:H785" si="378">H771</f>
        <v/>
      </c>
      <c r="I772" s="122"/>
    </row>
    <row r="773" spans="1:9" ht="30" x14ac:dyDescent="0.25">
      <c r="A773" s="137" t="s">
        <v>42</v>
      </c>
      <c r="B773" s="138" t="s">
        <v>162</v>
      </c>
      <c r="C773" s="139" t="s">
        <v>162</v>
      </c>
      <c r="D773" s="143" t="s">
        <v>168</v>
      </c>
      <c r="E773" s="145"/>
      <c r="F773" s="141" t="str">
        <f t="shared" si="376"/>
        <v/>
      </c>
      <c r="G773" s="141" t="str">
        <f t="shared" si="377"/>
        <v/>
      </c>
      <c r="H773" s="141" t="str">
        <f t="shared" si="378"/>
        <v/>
      </c>
      <c r="I773" s="146">
        <f t="shared" ref="I773" si="379">I771-I772</f>
        <v>0</v>
      </c>
    </row>
    <row r="774" spans="1:9" x14ac:dyDescent="0.25">
      <c r="A774" s="137" t="s">
        <v>43</v>
      </c>
      <c r="B774" s="138" t="s">
        <v>162</v>
      </c>
      <c r="C774" s="139" t="s">
        <v>162</v>
      </c>
      <c r="D774" s="143" t="s">
        <v>169</v>
      </c>
      <c r="E774" s="147">
        <v>12</v>
      </c>
      <c r="F774" s="141" t="str">
        <f t="shared" si="376"/>
        <v/>
      </c>
      <c r="G774" s="141" t="str">
        <f t="shared" si="377"/>
        <v/>
      </c>
      <c r="H774" s="141" t="str">
        <f t="shared" si="378"/>
        <v/>
      </c>
      <c r="I774" s="121"/>
    </row>
    <row r="775" spans="1:9" x14ac:dyDescent="0.25">
      <c r="A775" s="137" t="s">
        <v>44</v>
      </c>
      <c r="B775" s="138" t="s">
        <v>162</v>
      </c>
      <c r="C775" s="139" t="s">
        <v>162</v>
      </c>
      <c r="D775" s="143" t="s">
        <v>170</v>
      </c>
      <c r="E775" s="147">
        <v>12</v>
      </c>
      <c r="F775" s="141" t="str">
        <f t="shared" si="376"/>
        <v/>
      </c>
      <c r="G775" s="141" t="str">
        <f t="shared" si="377"/>
        <v/>
      </c>
      <c r="H775" s="141" t="str">
        <f t="shared" si="378"/>
        <v/>
      </c>
      <c r="I775" s="121"/>
    </row>
    <row r="776" spans="1:9" ht="30" x14ac:dyDescent="0.25">
      <c r="A776" s="137" t="s">
        <v>45</v>
      </c>
      <c r="B776" s="138" t="s">
        <v>162</v>
      </c>
      <c r="C776" s="139" t="s">
        <v>162</v>
      </c>
      <c r="D776" s="143" t="s">
        <v>171</v>
      </c>
      <c r="E776" s="140">
        <v>11</v>
      </c>
      <c r="F776" s="141" t="str">
        <f t="shared" si="376"/>
        <v/>
      </c>
      <c r="G776" s="141" t="str">
        <f t="shared" si="377"/>
        <v/>
      </c>
      <c r="H776" s="141" t="str">
        <f t="shared" si="378"/>
        <v/>
      </c>
      <c r="I776" s="121"/>
    </row>
    <row r="777" spans="1:9" x14ac:dyDescent="0.25">
      <c r="A777" s="137" t="s">
        <v>16</v>
      </c>
      <c r="B777" s="138" t="s">
        <v>160</v>
      </c>
      <c r="C777" s="139" t="s">
        <v>163</v>
      </c>
      <c r="D777" s="139" t="s">
        <v>163</v>
      </c>
      <c r="E777" s="148"/>
      <c r="F777" s="141" t="str">
        <f t="shared" si="376"/>
        <v/>
      </c>
      <c r="G777" s="141" t="str">
        <f t="shared" si="377"/>
        <v/>
      </c>
      <c r="H777" s="141" t="str">
        <f t="shared" si="378"/>
        <v/>
      </c>
      <c r="I777" s="149">
        <f t="shared" ref="I777" si="380">SUM(I778:I781)</f>
        <v>0</v>
      </c>
    </row>
    <row r="778" spans="1:9" x14ac:dyDescent="0.25">
      <c r="A778" s="137" t="s">
        <v>17</v>
      </c>
      <c r="B778" s="138" t="s">
        <v>160</v>
      </c>
      <c r="C778" s="139" t="s">
        <v>163</v>
      </c>
      <c r="D778" s="139" t="s">
        <v>172</v>
      </c>
      <c r="E778" s="148"/>
      <c r="F778" s="141" t="str">
        <f t="shared" si="376"/>
        <v/>
      </c>
      <c r="G778" s="141" t="str">
        <f t="shared" si="377"/>
        <v/>
      </c>
      <c r="H778" s="141" t="str">
        <f t="shared" si="378"/>
        <v/>
      </c>
      <c r="I778" s="123"/>
    </row>
    <row r="779" spans="1:9" x14ac:dyDescent="0.25">
      <c r="A779" s="137" t="s">
        <v>46</v>
      </c>
      <c r="B779" s="138" t="s">
        <v>160</v>
      </c>
      <c r="C779" s="139" t="s">
        <v>163</v>
      </c>
      <c r="D779" s="139" t="s">
        <v>173</v>
      </c>
      <c r="E779" s="148"/>
      <c r="F779" s="141" t="str">
        <f t="shared" si="376"/>
        <v/>
      </c>
      <c r="G779" s="141" t="str">
        <f t="shared" si="377"/>
        <v/>
      </c>
      <c r="H779" s="141" t="str">
        <f t="shared" si="378"/>
        <v/>
      </c>
      <c r="I779" s="123"/>
    </row>
    <row r="780" spans="1:9" ht="30" x14ac:dyDescent="0.25">
      <c r="A780" s="137" t="s">
        <v>18</v>
      </c>
      <c r="B780" s="138" t="s">
        <v>160</v>
      </c>
      <c r="C780" s="139" t="s">
        <v>163</v>
      </c>
      <c r="D780" s="139" t="s">
        <v>174</v>
      </c>
      <c r="E780" s="148"/>
      <c r="F780" s="141" t="str">
        <f t="shared" si="376"/>
        <v/>
      </c>
      <c r="G780" s="141" t="str">
        <f t="shared" si="377"/>
        <v/>
      </c>
      <c r="H780" s="141" t="str">
        <f t="shared" si="378"/>
        <v/>
      </c>
      <c r="I780" s="123"/>
    </row>
    <row r="781" spans="1:9" x14ac:dyDescent="0.25">
      <c r="A781" s="137" t="s">
        <v>19</v>
      </c>
      <c r="B781" s="138" t="s">
        <v>160</v>
      </c>
      <c r="C781" s="139" t="s">
        <v>163</v>
      </c>
      <c r="D781" s="139" t="s">
        <v>175</v>
      </c>
      <c r="E781" s="148"/>
      <c r="F781" s="141" t="str">
        <f t="shared" si="376"/>
        <v/>
      </c>
      <c r="G781" s="141" t="str">
        <f t="shared" si="377"/>
        <v/>
      </c>
      <c r="H781" s="141" t="str">
        <f t="shared" si="378"/>
        <v/>
      </c>
      <c r="I781" s="123"/>
    </row>
    <row r="782" spans="1:9" ht="30" x14ac:dyDescent="0.25">
      <c r="A782" s="137" t="s">
        <v>47</v>
      </c>
      <c r="B782" s="138" t="s">
        <v>160</v>
      </c>
      <c r="C782" s="139" t="s">
        <v>164</v>
      </c>
      <c r="D782" s="139" t="s">
        <v>164</v>
      </c>
      <c r="E782" s="148"/>
      <c r="F782" s="141" t="str">
        <f t="shared" si="376"/>
        <v/>
      </c>
      <c r="G782" s="141" t="str">
        <f t="shared" si="377"/>
        <v/>
      </c>
      <c r="H782" s="141" t="str">
        <f t="shared" si="378"/>
        <v/>
      </c>
      <c r="I782" s="149">
        <f t="shared" ref="I782" si="381">SUM(I783:I785)</f>
        <v>0</v>
      </c>
    </row>
    <row r="783" spans="1:9" ht="30" x14ac:dyDescent="0.25">
      <c r="A783" s="137" t="s">
        <v>48</v>
      </c>
      <c r="B783" s="138" t="s">
        <v>160</v>
      </c>
      <c r="C783" s="139" t="s">
        <v>164</v>
      </c>
      <c r="D783" s="143" t="s">
        <v>176</v>
      </c>
      <c r="E783" s="148"/>
      <c r="F783" s="141" t="str">
        <f t="shared" si="376"/>
        <v/>
      </c>
      <c r="G783" s="141" t="str">
        <f t="shared" si="377"/>
        <v/>
      </c>
      <c r="H783" s="141" t="str">
        <f t="shared" si="378"/>
        <v/>
      </c>
      <c r="I783" s="123"/>
    </row>
    <row r="784" spans="1:9" ht="30" x14ac:dyDescent="0.25">
      <c r="A784" s="137" t="s">
        <v>49</v>
      </c>
      <c r="B784" s="138" t="s">
        <v>160</v>
      </c>
      <c r="C784" s="139" t="s">
        <v>164</v>
      </c>
      <c r="D784" s="139" t="s">
        <v>177</v>
      </c>
      <c r="E784" s="148"/>
      <c r="F784" s="141" t="str">
        <f t="shared" si="376"/>
        <v/>
      </c>
      <c r="G784" s="141" t="str">
        <f t="shared" si="377"/>
        <v/>
      </c>
      <c r="H784" s="141" t="str">
        <f t="shared" si="378"/>
        <v/>
      </c>
      <c r="I784" s="123"/>
    </row>
    <row r="785" spans="1:9" ht="30.75" thickBot="1" x14ac:dyDescent="0.3">
      <c r="A785" s="151" t="s">
        <v>50</v>
      </c>
      <c r="B785" s="156" t="s">
        <v>160</v>
      </c>
      <c r="C785" s="152" t="s">
        <v>164</v>
      </c>
      <c r="D785" s="152" t="s">
        <v>178</v>
      </c>
      <c r="E785" s="153"/>
      <c r="F785" s="154" t="str">
        <f t="shared" si="376"/>
        <v/>
      </c>
      <c r="G785" s="154" t="str">
        <f t="shared" si="377"/>
        <v/>
      </c>
      <c r="H785" s="154" t="str">
        <f t="shared" si="378"/>
        <v/>
      </c>
      <c r="I785" s="124"/>
    </row>
    <row r="786" spans="1:9" x14ac:dyDescent="0.25">
      <c r="A786" s="130" t="s">
        <v>13</v>
      </c>
      <c r="B786" s="131" t="s">
        <v>161</v>
      </c>
      <c r="C786" s="132" t="s">
        <v>161</v>
      </c>
      <c r="D786" s="133" t="s">
        <v>165</v>
      </c>
      <c r="E786" s="134">
        <v>6</v>
      </c>
      <c r="F786" s="5"/>
      <c r="G786" s="119"/>
      <c r="H786" s="119"/>
      <c r="I786" s="120"/>
    </row>
    <row r="787" spans="1:9" ht="30" x14ac:dyDescent="0.25">
      <c r="A787" s="137" t="s">
        <v>15</v>
      </c>
      <c r="B787" s="138" t="s">
        <v>162</v>
      </c>
      <c r="C787" s="139" t="s">
        <v>162</v>
      </c>
      <c r="D787" s="139" t="s">
        <v>166</v>
      </c>
      <c r="E787" s="140">
        <v>12</v>
      </c>
      <c r="F787" s="141" t="str">
        <f>IF(F786="","",F786)</f>
        <v/>
      </c>
      <c r="G787" s="141" t="str">
        <f t="shared" ref="G787" si="382">IF(G786="","",G786)</f>
        <v/>
      </c>
      <c r="H787" s="141" t="str">
        <f t="shared" ref="H787" si="383">IF(H786="","",H786)</f>
        <v/>
      </c>
      <c r="I787" s="121"/>
    </row>
    <row r="788" spans="1:9" ht="30" x14ac:dyDescent="0.25">
      <c r="A788" s="137" t="s">
        <v>41</v>
      </c>
      <c r="B788" s="138" t="s">
        <v>162</v>
      </c>
      <c r="C788" s="139" t="s">
        <v>162</v>
      </c>
      <c r="D788" s="143" t="s">
        <v>167</v>
      </c>
      <c r="E788" s="144">
        <v>12</v>
      </c>
      <c r="F788" s="141" t="str">
        <f t="shared" ref="F788:F801" si="384">F787</f>
        <v/>
      </c>
      <c r="G788" s="141" t="str">
        <f t="shared" ref="G788:G801" si="385">G787</f>
        <v/>
      </c>
      <c r="H788" s="141" t="str">
        <f t="shared" ref="H788:H801" si="386">H787</f>
        <v/>
      </c>
      <c r="I788" s="122"/>
    </row>
    <row r="789" spans="1:9" ht="30" x14ac:dyDescent="0.25">
      <c r="A789" s="137" t="s">
        <v>42</v>
      </c>
      <c r="B789" s="138" t="s">
        <v>162</v>
      </c>
      <c r="C789" s="139" t="s">
        <v>162</v>
      </c>
      <c r="D789" s="143" t="s">
        <v>168</v>
      </c>
      <c r="E789" s="145"/>
      <c r="F789" s="141" t="str">
        <f t="shared" si="384"/>
        <v/>
      </c>
      <c r="G789" s="141" t="str">
        <f t="shared" si="385"/>
        <v/>
      </c>
      <c r="H789" s="141" t="str">
        <f t="shared" si="386"/>
        <v/>
      </c>
      <c r="I789" s="146">
        <f t="shared" ref="I789" si="387">I787-I788</f>
        <v>0</v>
      </c>
    </row>
    <row r="790" spans="1:9" x14ac:dyDescent="0.25">
      <c r="A790" s="137" t="s">
        <v>43</v>
      </c>
      <c r="B790" s="138" t="s">
        <v>162</v>
      </c>
      <c r="C790" s="139" t="s">
        <v>162</v>
      </c>
      <c r="D790" s="143" t="s">
        <v>169</v>
      </c>
      <c r="E790" s="147">
        <v>12</v>
      </c>
      <c r="F790" s="141" t="str">
        <f t="shared" si="384"/>
        <v/>
      </c>
      <c r="G790" s="141" t="str">
        <f t="shared" si="385"/>
        <v/>
      </c>
      <c r="H790" s="141" t="str">
        <f t="shared" si="386"/>
        <v/>
      </c>
      <c r="I790" s="121"/>
    </row>
    <row r="791" spans="1:9" x14ac:dyDescent="0.25">
      <c r="A791" s="137" t="s">
        <v>44</v>
      </c>
      <c r="B791" s="138" t="s">
        <v>162</v>
      </c>
      <c r="C791" s="139" t="s">
        <v>162</v>
      </c>
      <c r="D791" s="143" t="s">
        <v>170</v>
      </c>
      <c r="E791" s="147">
        <v>12</v>
      </c>
      <c r="F791" s="141" t="str">
        <f t="shared" si="384"/>
        <v/>
      </c>
      <c r="G791" s="141" t="str">
        <f t="shared" si="385"/>
        <v/>
      </c>
      <c r="H791" s="141" t="str">
        <f t="shared" si="386"/>
        <v/>
      </c>
      <c r="I791" s="121"/>
    </row>
    <row r="792" spans="1:9" ht="30" x14ac:dyDescent="0.25">
      <c r="A792" s="137" t="s">
        <v>45</v>
      </c>
      <c r="B792" s="138" t="s">
        <v>162</v>
      </c>
      <c r="C792" s="139" t="s">
        <v>162</v>
      </c>
      <c r="D792" s="143" t="s">
        <v>171</v>
      </c>
      <c r="E792" s="140">
        <v>11</v>
      </c>
      <c r="F792" s="141" t="str">
        <f t="shared" si="384"/>
        <v/>
      </c>
      <c r="G792" s="141" t="str">
        <f t="shared" si="385"/>
        <v/>
      </c>
      <c r="H792" s="141" t="str">
        <f t="shared" si="386"/>
        <v/>
      </c>
      <c r="I792" s="121"/>
    </row>
    <row r="793" spans="1:9" x14ac:dyDescent="0.25">
      <c r="A793" s="137" t="s">
        <v>16</v>
      </c>
      <c r="B793" s="138" t="s">
        <v>160</v>
      </c>
      <c r="C793" s="139" t="s">
        <v>163</v>
      </c>
      <c r="D793" s="139" t="s">
        <v>163</v>
      </c>
      <c r="E793" s="148"/>
      <c r="F793" s="141" t="str">
        <f t="shared" si="384"/>
        <v/>
      </c>
      <c r="G793" s="141" t="str">
        <f t="shared" si="385"/>
        <v/>
      </c>
      <c r="H793" s="141" t="str">
        <f t="shared" si="386"/>
        <v/>
      </c>
      <c r="I793" s="149">
        <f t="shared" ref="I793" si="388">SUM(I794:I797)</f>
        <v>0</v>
      </c>
    </row>
    <row r="794" spans="1:9" x14ac:dyDescent="0.25">
      <c r="A794" s="137" t="s">
        <v>17</v>
      </c>
      <c r="B794" s="138" t="s">
        <v>160</v>
      </c>
      <c r="C794" s="139" t="s">
        <v>163</v>
      </c>
      <c r="D794" s="139" t="s">
        <v>172</v>
      </c>
      <c r="E794" s="148"/>
      <c r="F794" s="141" t="str">
        <f t="shared" si="384"/>
        <v/>
      </c>
      <c r="G794" s="141" t="str">
        <f t="shared" si="385"/>
        <v/>
      </c>
      <c r="H794" s="141" t="str">
        <f t="shared" si="386"/>
        <v/>
      </c>
      <c r="I794" s="123"/>
    </row>
    <row r="795" spans="1:9" x14ac:dyDescent="0.25">
      <c r="A795" s="137" t="s">
        <v>46</v>
      </c>
      <c r="B795" s="138" t="s">
        <v>160</v>
      </c>
      <c r="C795" s="139" t="s">
        <v>163</v>
      </c>
      <c r="D795" s="139" t="s">
        <v>173</v>
      </c>
      <c r="E795" s="148"/>
      <c r="F795" s="141" t="str">
        <f t="shared" si="384"/>
        <v/>
      </c>
      <c r="G795" s="141" t="str">
        <f t="shared" si="385"/>
        <v/>
      </c>
      <c r="H795" s="141" t="str">
        <f t="shared" si="386"/>
        <v/>
      </c>
      <c r="I795" s="123"/>
    </row>
    <row r="796" spans="1:9" ht="30" x14ac:dyDescent="0.25">
      <c r="A796" s="137" t="s">
        <v>18</v>
      </c>
      <c r="B796" s="138" t="s">
        <v>160</v>
      </c>
      <c r="C796" s="139" t="s">
        <v>163</v>
      </c>
      <c r="D796" s="139" t="s">
        <v>174</v>
      </c>
      <c r="E796" s="148"/>
      <c r="F796" s="141" t="str">
        <f t="shared" si="384"/>
        <v/>
      </c>
      <c r="G796" s="141" t="str">
        <f t="shared" si="385"/>
        <v/>
      </c>
      <c r="H796" s="141" t="str">
        <f t="shared" si="386"/>
        <v/>
      </c>
      <c r="I796" s="123"/>
    </row>
    <row r="797" spans="1:9" x14ac:dyDescent="0.25">
      <c r="A797" s="137" t="s">
        <v>19</v>
      </c>
      <c r="B797" s="138" t="s">
        <v>160</v>
      </c>
      <c r="C797" s="139" t="s">
        <v>163</v>
      </c>
      <c r="D797" s="139" t="s">
        <v>175</v>
      </c>
      <c r="E797" s="148"/>
      <c r="F797" s="141" t="str">
        <f t="shared" si="384"/>
        <v/>
      </c>
      <c r="G797" s="141" t="str">
        <f t="shared" si="385"/>
        <v/>
      </c>
      <c r="H797" s="141" t="str">
        <f t="shared" si="386"/>
        <v/>
      </c>
      <c r="I797" s="123"/>
    </row>
    <row r="798" spans="1:9" ht="30" x14ac:dyDescent="0.25">
      <c r="A798" s="137" t="s">
        <v>47</v>
      </c>
      <c r="B798" s="138" t="s">
        <v>160</v>
      </c>
      <c r="C798" s="139" t="s">
        <v>164</v>
      </c>
      <c r="D798" s="139" t="s">
        <v>164</v>
      </c>
      <c r="E798" s="148"/>
      <c r="F798" s="141" t="str">
        <f t="shared" si="384"/>
        <v/>
      </c>
      <c r="G798" s="141" t="str">
        <f t="shared" si="385"/>
        <v/>
      </c>
      <c r="H798" s="141" t="str">
        <f t="shared" si="386"/>
        <v/>
      </c>
      <c r="I798" s="149">
        <f t="shared" ref="I798" si="389">SUM(I799:I801)</f>
        <v>0</v>
      </c>
    </row>
    <row r="799" spans="1:9" ht="30" x14ac:dyDescent="0.25">
      <c r="A799" s="137" t="s">
        <v>48</v>
      </c>
      <c r="B799" s="138" t="s">
        <v>160</v>
      </c>
      <c r="C799" s="139" t="s">
        <v>164</v>
      </c>
      <c r="D799" s="143" t="s">
        <v>176</v>
      </c>
      <c r="E799" s="148"/>
      <c r="F799" s="141" t="str">
        <f t="shared" si="384"/>
        <v/>
      </c>
      <c r="G799" s="141" t="str">
        <f t="shared" si="385"/>
        <v/>
      </c>
      <c r="H799" s="141" t="str">
        <f t="shared" si="386"/>
        <v/>
      </c>
      <c r="I799" s="123"/>
    </row>
    <row r="800" spans="1:9" ht="30" x14ac:dyDescent="0.25">
      <c r="A800" s="137" t="s">
        <v>49</v>
      </c>
      <c r="B800" s="138" t="s">
        <v>160</v>
      </c>
      <c r="C800" s="139" t="s">
        <v>164</v>
      </c>
      <c r="D800" s="139" t="s">
        <v>177</v>
      </c>
      <c r="E800" s="148"/>
      <c r="F800" s="141" t="str">
        <f t="shared" si="384"/>
        <v/>
      </c>
      <c r="G800" s="141" t="str">
        <f t="shared" si="385"/>
        <v/>
      </c>
      <c r="H800" s="141" t="str">
        <f t="shared" si="386"/>
        <v/>
      </c>
      <c r="I800" s="123"/>
    </row>
    <row r="801" spans="1:9" ht="30.75" thickBot="1" x14ac:dyDescent="0.3">
      <c r="A801" s="151" t="s">
        <v>50</v>
      </c>
      <c r="B801" s="156" t="s">
        <v>160</v>
      </c>
      <c r="C801" s="152" t="s">
        <v>164</v>
      </c>
      <c r="D801" s="152" t="s">
        <v>178</v>
      </c>
      <c r="E801" s="153"/>
      <c r="F801" s="154" t="str">
        <f t="shared" si="384"/>
        <v/>
      </c>
      <c r="G801" s="154" t="str">
        <f t="shared" si="385"/>
        <v/>
      </c>
      <c r="H801" s="154" t="str">
        <f t="shared" si="386"/>
        <v/>
      </c>
      <c r="I801" s="124"/>
    </row>
    <row r="802" spans="1:9" x14ac:dyDescent="0.25">
      <c r="A802" s="130" t="s">
        <v>13</v>
      </c>
      <c r="B802" s="131" t="s">
        <v>161</v>
      </c>
      <c r="C802" s="132" t="s">
        <v>161</v>
      </c>
      <c r="D802" s="133" t="s">
        <v>165</v>
      </c>
      <c r="E802" s="134">
        <v>6</v>
      </c>
      <c r="F802" s="5"/>
      <c r="G802" s="119"/>
      <c r="H802" s="119"/>
      <c r="I802" s="120"/>
    </row>
    <row r="803" spans="1:9" ht="30" x14ac:dyDescent="0.25">
      <c r="A803" s="137" t="s">
        <v>15</v>
      </c>
      <c r="B803" s="138" t="s">
        <v>162</v>
      </c>
      <c r="C803" s="139" t="s">
        <v>162</v>
      </c>
      <c r="D803" s="139" t="s">
        <v>166</v>
      </c>
      <c r="E803" s="140">
        <v>12</v>
      </c>
      <c r="F803" s="141" t="str">
        <f>IF(F802="","",F802)</f>
        <v/>
      </c>
      <c r="G803" s="141" t="str">
        <f t="shared" ref="G803" si="390">IF(G802="","",G802)</f>
        <v/>
      </c>
      <c r="H803" s="141" t="str">
        <f t="shared" ref="H803" si="391">IF(H802="","",H802)</f>
        <v/>
      </c>
      <c r="I803" s="121"/>
    </row>
    <row r="804" spans="1:9" ht="30" x14ac:dyDescent="0.25">
      <c r="A804" s="137" t="s">
        <v>41</v>
      </c>
      <c r="B804" s="138" t="s">
        <v>162</v>
      </c>
      <c r="C804" s="139" t="s">
        <v>162</v>
      </c>
      <c r="D804" s="143" t="s">
        <v>167</v>
      </c>
      <c r="E804" s="144">
        <v>12</v>
      </c>
      <c r="F804" s="141" t="str">
        <f t="shared" ref="F804:F817" si="392">F803</f>
        <v/>
      </c>
      <c r="G804" s="141" t="str">
        <f t="shared" ref="G804:G817" si="393">G803</f>
        <v/>
      </c>
      <c r="H804" s="141" t="str">
        <f t="shared" ref="H804:H817" si="394">H803</f>
        <v/>
      </c>
      <c r="I804" s="122"/>
    </row>
    <row r="805" spans="1:9" ht="30" x14ac:dyDescent="0.25">
      <c r="A805" s="137" t="s">
        <v>42</v>
      </c>
      <c r="B805" s="138" t="s">
        <v>162</v>
      </c>
      <c r="C805" s="139" t="s">
        <v>162</v>
      </c>
      <c r="D805" s="143" t="s">
        <v>168</v>
      </c>
      <c r="E805" s="145"/>
      <c r="F805" s="141" t="str">
        <f t="shared" si="392"/>
        <v/>
      </c>
      <c r="G805" s="141" t="str">
        <f t="shared" si="393"/>
        <v/>
      </c>
      <c r="H805" s="141" t="str">
        <f t="shared" si="394"/>
        <v/>
      </c>
      <c r="I805" s="146">
        <f t="shared" ref="I805" si="395">I803-I804</f>
        <v>0</v>
      </c>
    </row>
    <row r="806" spans="1:9" x14ac:dyDescent="0.25">
      <c r="A806" s="137" t="s">
        <v>43</v>
      </c>
      <c r="B806" s="138" t="s">
        <v>162</v>
      </c>
      <c r="C806" s="139" t="s">
        <v>162</v>
      </c>
      <c r="D806" s="143" t="s">
        <v>169</v>
      </c>
      <c r="E806" s="147">
        <v>12</v>
      </c>
      <c r="F806" s="141" t="str">
        <f t="shared" si="392"/>
        <v/>
      </c>
      <c r="G806" s="141" t="str">
        <f t="shared" si="393"/>
        <v/>
      </c>
      <c r="H806" s="141" t="str">
        <f t="shared" si="394"/>
        <v/>
      </c>
      <c r="I806" s="121"/>
    </row>
    <row r="807" spans="1:9" x14ac:dyDescent="0.25">
      <c r="A807" s="137" t="s">
        <v>44</v>
      </c>
      <c r="B807" s="138" t="s">
        <v>162</v>
      </c>
      <c r="C807" s="139" t="s">
        <v>162</v>
      </c>
      <c r="D807" s="143" t="s">
        <v>170</v>
      </c>
      <c r="E807" s="147">
        <v>12</v>
      </c>
      <c r="F807" s="141" t="str">
        <f t="shared" si="392"/>
        <v/>
      </c>
      <c r="G807" s="141" t="str">
        <f t="shared" si="393"/>
        <v/>
      </c>
      <c r="H807" s="141" t="str">
        <f t="shared" si="394"/>
        <v/>
      </c>
      <c r="I807" s="121"/>
    </row>
    <row r="808" spans="1:9" ht="30" x14ac:dyDescent="0.25">
      <c r="A808" s="137" t="s">
        <v>45</v>
      </c>
      <c r="B808" s="138" t="s">
        <v>162</v>
      </c>
      <c r="C808" s="139" t="s">
        <v>162</v>
      </c>
      <c r="D808" s="143" t="s">
        <v>171</v>
      </c>
      <c r="E808" s="140">
        <v>11</v>
      </c>
      <c r="F808" s="141" t="str">
        <f t="shared" si="392"/>
        <v/>
      </c>
      <c r="G808" s="141" t="str">
        <f t="shared" si="393"/>
        <v/>
      </c>
      <c r="H808" s="141" t="str">
        <f t="shared" si="394"/>
        <v/>
      </c>
      <c r="I808" s="121"/>
    </row>
    <row r="809" spans="1:9" x14ac:dyDescent="0.25">
      <c r="A809" s="137" t="s">
        <v>16</v>
      </c>
      <c r="B809" s="138" t="s">
        <v>160</v>
      </c>
      <c r="C809" s="139" t="s">
        <v>163</v>
      </c>
      <c r="D809" s="139" t="s">
        <v>163</v>
      </c>
      <c r="E809" s="148"/>
      <c r="F809" s="141" t="str">
        <f t="shared" si="392"/>
        <v/>
      </c>
      <c r="G809" s="141" t="str">
        <f t="shared" si="393"/>
        <v/>
      </c>
      <c r="H809" s="141" t="str">
        <f t="shared" si="394"/>
        <v/>
      </c>
      <c r="I809" s="149">
        <f t="shared" ref="I809" si="396">SUM(I810:I813)</f>
        <v>0</v>
      </c>
    </row>
    <row r="810" spans="1:9" x14ac:dyDescent="0.25">
      <c r="A810" s="137" t="s">
        <v>17</v>
      </c>
      <c r="B810" s="138" t="s">
        <v>160</v>
      </c>
      <c r="C810" s="139" t="s">
        <v>163</v>
      </c>
      <c r="D810" s="139" t="s">
        <v>172</v>
      </c>
      <c r="E810" s="148"/>
      <c r="F810" s="141" t="str">
        <f t="shared" si="392"/>
        <v/>
      </c>
      <c r="G810" s="141" t="str">
        <f t="shared" si="393"/>
        <v/>
      </c>
      <c r="H810" s="141" t="str">
        <f t="shared" si="394"/>
        <v/>
      </c>
      <c r="I810" s="123"/>
    </row>
    <row r="811" spans="1:9" x14ac:dyDescent="0.25">
      <c r="A811" s="137" t="s">
        <v>46</v>
      </c>
      <c r="B811" s="138" t="s">
        <v>160</v>
      </c>
      <c r="C811" s="139" t="s">
        <v>163</v>
      </c>
      <c r="D811" s="139" t="s">
        <v>173</v>
      </c>
      <c r="E811" s="148"/>
      <c r="F811" s="141" t="str">
        <f t="shared" si="392"/>
        <v/>
      </c>
      <c r="G811" s="141" t="str">
        <f t="shared" si="393"/>
        <v/>
      </c>
      <c r="H811" s="141" t="str">
        <f t="shared" si="394"/>
        <v/>
      </c>
      <c r="I811" s="123"/>
    </row>
    <row r="812" spans="1:9" ht="30" x14ac:dyDescent="0.25">
      <c r="A812" s="137" t="s">
        <v>18</v>
      </c>
      <c r="B812" s="138" t="s">
        <v>160</v>
      </c>
      <c r="C812" s="139" t="s">
        <v>163</v>
      </c>
      <c r="D812" s="139" t="s">
        <v>174</v>
      </c>
      <c r="E812" s="148"/>
      <c r="F812" s="141" t="str">
        <f t="shared" si="392"/>
        <v/>
      </c>
      <c r="G812" s="141" t="str">
        <f t="shared" si="393"/>
        <v/>
      </c>
      <c r="H812" s="141" t="str">
        <f t="shared" si="394"/>
        <v/>
      </c>
      <c r="I812" s="123"/>
    </row>
    <row r="813" spans="1:9" x14ac:dyDescent="0.25">
      <c r="A813" s="137" t="s">
        <v>19</v>
      </c>
      <c r="B813" s="138" t="s">
        <v>160</v>
      </c>
      <c r="C813" s="139" t="s">
        <v>163</v>
      </c>
      <c r="D813" s="139" t="s">
        <v>175</v>
      </c>
      <c r="E813" s="148"/>
      <c r="F813" s="141" t="str">
        <f t="shared" si="392"/>
        <v/>
      </c>
      <c r="G813" s="141" t="str">
        <f t="shared" si="393"/>
        <v/>
      </c>
      <c r="H813" s="141" t="str">
        <f t="shared" si="394"/>
        <v/>
      </c>
      <c r="I813" s="123"/>
    </row>
    <row r="814" spans="1:9" ht="30" x14ac:dyDescent="0.25">
      <c r="A814" s="137" t="s">
        <v>47</v>
      </c>
      <c r="B814" s="138" t="s">
        <v>160</v>
      </c>
      <c r="C814" s="139" t="s">
        <v>164</v>
      </c>
      <c r="D814" s="139" t="s">
        <v>164</v>
      </c>
      <c r="E814" s="148"/>
      <c r="F814" s="141" t="str">
        <f t="shared" si="392"/>
        <v/>
      </c>
      <c r="G814" s="141" t="str">
        <f t="shared" si="393"/>
        <v/>
      </c>
      <c r="H814" s="141" t="str">
        <f t="shared" si="394"/>
        <v/>
      </c>
      <c r="I814" s="149">
        <f t="shared" ref="I814" si="397">SUM(I815:I817)</f>
        <v>0</v>
      </c>
    </row>
    <row r="815" spans="1:9" ht="30" x14ac:dyDescent="0.25">
      <c r="A815" s="137" t="s">
        <v>48</v>
      </c>
      <c r="B815" s="138" t="s">
        <v>160</v>
      </c>
      <c r="C815" s="139" t="s">
        <v>164</v>
      </c>
      <c r="D815" s="143" t="s">
        <v>176</v>
      </c>
      <c r="E815" s="148"/>
      <c r="F815" s="141" t="str">
        <f t="shared" si="392"/>
        <v/>
      </c>
      <c r="G815" s="141" t="str">
        <f t="shared" si="393"/>
        <v/>
      </c>
      <c r="H815" s="141" t="str">
        <f t="shared" si="394"/>
        <v/>
      </c>
      <c r="I815" s="123"/>
    </row>
    <row r="816" spans="1:9" ht="30" x14ac:dyDescent="0.25">
      <c r="A816" s="137" t="s">
        <v>49</v>
      </c>
      <c r="B816" s="138" t="s">
        <v>160</v>
      </c>
      <c r="C816" s="139" t="s">
        <v>164</v>
      </c>
      <c r="D816" s="139" t="s">
        <v>177</v>
      </c>
      <c r="E816" s="148"/>
      <c r="F816" s="141" t="str">
        <f t="shared" si="392"/>
        <v/>
      </c>
      <c r="G816" s="141" t="str">
        <f t="shared" si="393"/>
        <v/>
      </c>
      <c r="H816" s="141" t="str">
        <f t="shared" si="394"/>
        <v/>
      </c>
      <c r="I816" s="123"/>
    </row>
    <row r="817" spans="1:9" ht="30.75" thickBot="1" x14ac:dyDescent="0.3">
      <c r="A817" s="151" t="s">
        <v>50</v>
      </c>
      <c r="B817" s="156" t="s">
        <v>160</v>
      </c>
      <c r="C817" s="152" t="s">
        <v>164</v>
      </c>
      <c r="D817" s="152" t="s">
        <v>178</v>
      </c>
      <c r="E817" s="153"/>
      <c r="F817" s="154" t="str">
        <f t="shared" si="392"/>
        <v/>
      </c>
      <c r="G817" s="154" t="str">
        <f t="shared" si="393"/>
        <v/>
      </c>
      <c r="H817" s="154" t="str">
        <f t="shared" si="394"/>
        <v/>
      </c>
      <c r="I817" s="124"/>
    </row>
    <row r="818" spans="1:9" x14ac:dyDescent="0.25">
      <c r="A818" s="130" t="s">
        <v>13</v>
      </c>
      <c r="B818" s="131" t="s">
        <v>161</v>
      </c>
      <c r="C818" s="132" t="s">
        <v>161</v>
      </c>
      <c r="D818" s="133" t="s">
        <v>165</v>
      </c>
      <c r="E818" s="134">
        <v>6</v>
      </c>
      <c r="F818" s="5"/>
      <c r="G818" s="119"/>
      <c r="H818" s="119"/>
      <c r="I818" s="120"/>
    </row>
    <row r="819" spans="1:9" ht="30" x14ac:dyDescent="0.25">
      <c r="A819" s="137" t="s">
        <v>15</v>
      </c>
      <c r="B819" s="138" t="s">
        <v>162</v>
      </c>
      <c r="C819" s="139" t="s">
        <v>162</v>
      </c>
      <c r="D819" s="139" t="s">
        <v>166</v>
      </c>
      <c r="E819" s="140">
        <v>12</v>
      </c>
      <c r="F819" s="141" t="str">
        <f>IF(F818="","",F818)</f>
        <v/>
      </c>
      <c r="G819" s="141" t="str">
        <f t="shared" ref="G819" si="398">IF(G818="","",G818)</f>
        <v/>
      </c>
      <c r="H819" s="141" t="str">
        <f t="shared" ref="H819" si="399">IF(H818="","",H818)</f>
        <v/>
      </c>
      <c r="I819" s="121"/>
    </row>
    <row r="820" spans="1:9" ht="30" x14ac:dyDescent="0.25">
      <c r="A820" s="137" t="s">
        <v>41</v>
      </c>
      <c r="B820" s="138" t="s">
        <v>162</v>
      </c>
      <c r="C820" s="139" t="s">
        <v>162</v>
      </c>
      <c r="D820" s="143" t="s">
        <v>167</v>
      </c>
      <c r="E820" s="144">
        <v>12</v>
      </c>
      <c r="F820" s="141" t="str">
        <f t="shared" ref="F820:F833" si="400">F819</f>
        <v/>
      </c>
      <c r="G820" s="141" t="str">
        <f t="shared" ref="G820:G833" si="401">G819</f>
        <v/>
      </c>
      <c r="H820" s="141" t="str">
        <f t="shared" ref="H820:H833" si="402">H819</f>
        <v/>
      </c>
      <c r="I820" s="122"/>
    </row>
    <row r="821" spans="1:9" ht="30" x14ac:dyDescent="0.25">
      <c r="A821" s="137" t="s">
        <v>42</v>
      </c>
      <c r="B821" s="138" t="s">
        <v>162</v>
      </c>
      <c r="C821" s="139" t="s">
        <v>162</v>
      </c>
      <c r="D821" s="143" t="s">
        <v>168</v>
      </c>
      <c r="E821" s="145"/>
      <c r="F821" s="141" t="str">
        <f t="shared" si="400"/>
        <v/>
      </c>
      <c r="G821" s="141" t="str">
        <f t="shared" si="401"/>
        <v/>
      </c>
      <c r="H821" s="141" t="str">
        <f t="shared" si="402"/>
        <v/>
      </c>
      <c r="I821" s="146">
        <f t="shared" ref="I821" si="403">I819-I820</f>
        <v>0</v>
      </c>
    </row>
    <row r="822" spans="1:9" x14ac:dyDescent="0.25">
      <c r="A822" s="137" t="s">
        <v>43</v>
      </c>
      <c r="B822" s="138" t="s">
        <v>162</v>
      </c>
      <c r="C822" s="139" t="s">
        <v>162</v>
      </c>
      <c r="D822" s="143" t="s">
        <v>169</v>
      </c>
      <c r="E822" s="147">
        <v>12</v>
      </c>
      <c r="F822" s="141" t="str">
        <f t="shared" si="400"/>
        <v/>
      </c>
      <c r="G822" s="141" t="str">
        <f t="shared" si="401"/>
        <v/>
      </c>
      <c r="H822" s="141" t="str">
        <f t="shared" si="402"/>
        <v/>
      </c>
      <c r="I822" s="121"/>
    </row>
    <row r="823" spans="1:9" x14ac:dyDescent="0.25">
      <c r="A823" s="137" t="s">
        <v>44</v>
      </c>
      <c r="B823" s="138" t="s">
        <v>162</v>
      </c>
      <c r="C823" s="139" t="s">
        <v>162</v>
      </c>
      <c r="D823" s="143" t="s">
        <v>170</v>
      </c>
      <c r="E823" s="147">
        <v>12</v>
      </c>
      <c r="F823" s="141" t="str">
        <f t="shared" si="400"/>
        <v/>
      </c>
      <c r="G823" s="141" t="str">
        <f t="shared" si="401"/>
        <v/>
      </c>
      <c r="H823" s="141" t="str">
        <f t="shared" si="402"/>
        <v/>
      </c>
      <c r="I823" s="121"/>
    </row>
    <row r="824" spans="1:9" ht="30" x14ac:dyDescent="0.25">
      <c r="A824" s="137" t="s">
        <v>45</v>
      </c>
      <c r="B824" s="138" t="s">
        <v>162</v>
      </c>
      <c r="C824" s="139" t="s">
        <v>162</v>
      </c>
      <c r="D824" s="143" t="s">
        <v>171</v>
      </c>
      <c r="E824" s="140">
        <v>11</v>
      </c>
      <c r="F824" s="141" t="str">
        <f t="shared" si="400"/>
        <v/>
      </c>
      <c r="G824" s="141" t="str">
        <f t="shared" si="401"/>
        <v/>
      </c>
      <c r="H824" s="141" t="str">
        <f t="shared" si="402"/>
        <v/>
      </c>
      <c r="I824" s="121"/>
    </row>
    <row r="825" spans="1:9" x14ac:dyDescent="0.25">
      <c r="A825" s="137" t="s">
        <v>16</v>
      </c>
      <c r="B825" s="138" t="s">
        <v>160</v>
      </c>
      <c r="C825" s="139" t="s">
        <v>163</v>
      </c>
      <c r="D825" s="139" t="s">
        <v>163</v>
      </c>
      <c r="E825" s="148"/>
      <c r="F825" s="141" t="str">
        <f t="shared" si="400"/>
        <v/>
      </c>
      <c r="G825" s="141" t="str">
        <f t="shared" si="401"/>
        <v/>
      </c>
      <c r="H825" s="141" t="str">
        <f t="shared" si="402"/>
        <v/>
      </c>
      <c r="I825" s="149">
        <f t="shared" ref="I825" si="404">SUM(I826:I829)</f>
        <v>0</v>
      </c>
    </row>
    <row r="826" spans="1:9" x14ac:dyDescent="0.25">
      <c r="A826" s="137" t="s">
        <v>17</v>
      </c>
      <c r="B826" s="138" t="s">
        <v>160</v>
      </c>
      <c r="C826" s="139" t="s">
        <v>163</v>
      </c>
      <c r="D826" s="139" t="s">
        <v>172</v>
      </c>
      <c r="E826" s="148"/>
      <c r="F826" s="141" t="str">
        <f t="shared" si="400"/>
        <v/>
      </c>
      <c r="G826" s="141" t="str">
        <f t="shared" si="401"/>
        <v/>
      </c>
      <c r="H826" s="141" t="str">
        <f t="shared" si="402"/>
        <v/>
      </c>
      <c r="I826" s="123"/>
    </row>
    <row r="827" spans="1:9" x14ac:dyDescent="0.25">
      <c r="A827" s="137" t="s">
        <v>46</v>
      </c>
      <c r="B827" s="138" t="s">
        <v>160</v>
      </c>
      <c r="C827" s="139" t="s">
        <v>163</v>
      </c>
      <c r="D827" s="139" t="s">
        <v>173</v>
      </c>
      <c r="E827" s="148"/>
      <c r="F827" s="141" t="str">
        <f t="shared" si="400"/>
        <v/>
      </c>
      <c r="G827" s="141" t="str">
        <f t="shared" si="401"/>
        <v/>
      </c>
      <c r="H827" s="141" t="str">
        <f t="shared" si="402"/>
        <v/>
      </c>
      <c r="I827" s="123"/>
    </row>
    <row r="828" spans="1:9" ht="30" x14ac:dyDescent="0.25">
      <c r="A828" s="137" t="s">
        <v>18</v>
      </c>
      <c r="B828" s="138" t="s">
        <v>160</v>
      </c>
      <c r="C828" s="139" t="s">
        <v>163</v>
      </c>
      <c r="D828" s="139" t="s">
        <v>174</v>
      </c>
      <c r="E828" s="148"/>
      <c r="F828" s="141" t="str">
        <f t="shared" si="400"/>
        <v/>
      </c>
      <c r="G828" s="141" t="str">
        <f t="shared" si="401"/>
        <v/>
      </c>
      <c r="H828" s="141" t="str">
        <f t="shared" si="402"/>
        <v/>
      </c>
      <c r="I828" s="123"/>
    </row>
    <row r="829" spans="1:9" x14ac:dyDescent="0.25">
      <c r="A829" s="137" t="s">
        <v>19</v>
      </c>
      <c r="B829" s="138" t="s">
        <v>160</v>
      </c>
      <c r="C829" s="139" t="s">
        <v>163</v>
      </c>
      <c r="D829" s="139" t="s">
        <v>175</v>
      </c>
      <c r="E829" s="148"/>
      <c r="F829" s="141" t="str">
        <f t="shared" si="400"/>
        <v/>
      </c>
      <c r="G829" s="141" t="str">
        <f t="shared" si="401"/>
        <v/>
      </c>
      <c r="H829" s="141" t="str">
        <f t="shared" si="402"/>
        <v/>
      </c>
      <c r="I829" s="123"/>
    </row>
    <row r="830" spans="1:9" ht="30" x14ac:dyDescent="0.25">
      <c r="A830" s="137" t="s">
        <v>47</v>
      </c>
      <c r="B830" s="138" t="s">
        <v>160</v>
      </c>
      <c r="C830" s="139" t="s">
        <v>164</v>
      </c>
      <c r="D830" s="139" t="s">
        <v>164</v>
      </c>
      <c r="E830" s="148"/>
      <c r="F830" s="141" t="str">
        <f t="shared" si="400"/>
        <v/>
      </c>
      <c r="G830" s="141" t="str">
        <f t="shared" si="401"/>
        <v/>
      </c>
      <c r="H830" s="141" t="str">
        <f t="shared" si="402"/>
        <v/>
      </c>
      <c r="I830" s="149">
        <f t="shared" ref="I830" si="405">SUM(I831:I833)</f>
        <v>0</v>
      </c>
    </row>
    <row r="831" spans="1:9" ht="30" x14ac:dyDescent="0.25">
      <c r="A831" s="137" t="s">
        <v>48</v>
      </c>
      <c r="B831" s="138" t="s">
        <v>160</v>
      </c>
      <c r="C831" s="139" t="s">
        <v>164</v>
      </c>
      <c r="D831" s="143" t="s">
        <v>176</v>
      </c>
      <c r="E831" s="148"/>
      <c r="F831" s="141" t="str">
        <f t="shared" si="400"/>
        <v/>
      </c>
      <c r="G831" s="141" t="str">
        <f t="shared" si="401"/>
        <v/>
      </c>
      <c r="H831" s="141" t="str">
        <f t="shared" si="402"/>
        <v/>
      </c>
      <c r="I831" s="123"/>
    </row>
    <row r="832" spans="1:9" ht="30" x14ac:dyDescent="0.25">
      <c r="A832" s="137" t="s">
        <v>49</v>
      </c>
      <c r="B832" s="138" t="s">
        <v>160</v>
      </c>
      <c r="C832" s="139" t="s">
        <v>164</v>
      </c>
      <c r="D832" s="139" t="s">
        <v>177</v>
      </c>
      <c r="E832" s="148"/>
      <c r="F832" s="141" t="str">
        <f t="shared" si="400"/>
        <v/>
      </c>
      <c r="G832" s="141" t="str">
        <f t="shared" si="401"/>
        <v/>
      </c>
      <c r="H832" s="141" t="str">
        <f t="shared" si="402"/>
        <v/>
      </c>
      <c r="I832" s="123"/>
    </row>
    <row r="833" spans="1:9" ht="30.75" thickBot="1" x14ac:dyDescent="0.3">
      <c r="A833" s="151" t="s">
        <v>50</v>
      </c>
      <c r="B833" s="156" t="s">
        <v>160</v>
      </c>
      <c r="C833" s="152" t="s">
        <v>164</v>
      </c>
      <c r="D833" s="152" t="s">
        <v>178</v>
      </c>
      <c r="E833" s="153"/>
      <c r="F833" s="154" t="str">
        <f t="shared" si="400"/>
        <v/>
      </c>
      <c r="G833" s="154" t="str">
        <f t="shared" si="401"/>
        <v/>
      </c>
      <c r="H833" s="154" t="str">
        <f t="shared" si="402"/>
        <v/>
      </c>
      <c r="I833" s="124"/>
    </row>
    <row r="834" spans="1:9" x14ac:dyDescent="0.25">
      <c r="A834" s="130" t="s">
        <v>13</v>
      </c>
      <c r="B834" s="131" t="s">
        <v>161</v>
      </c>
      <c r="C834" s="132" t="s">
        <v>161</v>
      </c>
      <c r="D834" s="133" t="s">
        <v>165</v>
      </c>
      <c r="E834" s="134">
        <v>6</v>
      </c>
      <c r="F834" s="5"/>
      <c r="G834" s="119"/>
      <c r="H834" s="119"/>
      <c r="I834" s="120"/>
    </row>
    <row r="835" spans="1:9" ht="30" x14ac:dyDescent="0.25">
      <c r="A835" s="137" t="s">
        <v>15</v>
      </c>
      <c r="B835" s="138" t="s">
        <v>162</v>
      </c>
      <c r="C835" s="139" t="s">
        <v>162</v>
      </c>
      <c r="D835" s="139" t="s">
        <v>166</v>
      </c>
      <c r="E835" s="140">
        <v>12</v>
      </c>
      <c r="F835" s="141" t="str">
        <f>IF(F834="","",F834)</f>
        <v/>
      </c>
      <c r="G835" s="141" t="str">
        <f t="shared" ref="G835" si="406">IF(G834="","",G834)</f>
        <v/>
      </c>
      <c r="H835" s="141" t="str">
        <f t="shared" ref="H835" si="407">IF(H834="","",H834)</f>
        <v/>
      </c>
      <c r="I835" s="121"/>
    </row>
    <row r="836" spans="1:9" ht="30" x14ac:dyDescent="0.25">
      <c r="A836" s="137" t="s">
        <v>41</v>
      </c>
      <c r="B836" s="138" t="s">
        <v>162</v>
      </c>
      <c r="C836" s="139" t="s">
        <v>162</v>
      </c>
      <c r="D836" s="143" t="s">
        <v>167</v>
      </c>
      <c r="E836" s="144">
        <v>12</v>
      </c>
      <c r="F836" s="141" t="str">
        <f t="shared" ref="F836:F849" si="408">F835</f>
        <v/>
      </c>
      <c r="G836" s="141" t="str">
        <f t="shared" ref="G836:G849" si="409">G835</f>
        <v/>
      </c>
      <c r="H836" s="141" t="str">
        <f t="shared" ref="H836:H849" si="410">H835</f>
        <v/>
      </c>
      <c r="I836" s="122"/>
    </row>
    <row r="837" spans="1:9" ht="30" x14ac:dyDescent="0.25">
      <c r="A837" s="137" t="s">
        <v>42</v>
      </c>
      <c r="B837" s="138" t="s">
        <v>162</v>
      </c>
      <c r="C837" s="139" t="s">
        <v>162</v>
      </c>
      <c r="D837" s="143" t="s">
        <v>168</v>
      </c>
      <c r="E837" s="145"/>
      <c r="F837" s="141" t="str">
        <f t="shared" si="408"/>
        <v/>
      </c>
      <c r="G837" s="141" t="str">
        <f t="shared" si="409"/>
        <v/>
      </c>
      <c r="H837" s="141" t="str">
        <f t="shared" si="410"/>
        <v/>
      </c>
      <c r="I837" s="146">
        <f t="shared" ref="I837" si="411">I835-I836</f>
        <v>0</v>
      </c>
    </row>
    <row r="838" spans="1:9" x14ac:dyDescent="0.25">
      <c r="A838" s="137" t="s">
        <v>43</v>
      </c>
      <c r="B838" s="138" t="s">
        <v>162</v>
      </c>
      <c r="C838" s="139" t="s">
        <v>162</v>
      </c>
      <c r="D838" s="143" t="s">
        <v>169</v>
      </c>
      <c r="E838" s="147">
        <v>12</v>
      </c>
      <c r="F838" s="141" t="str">
        <f t="shared" si="408"/>
        <v/>
      </c>
      <c r="G838" s="141" t="str">
        <f t="shared" si="409"/>
        <v/>
      </c>
      <c r="H838" s="141" t="str">
        <f t="shared" si="410"/>
        <v/>
      </c>
      <c r="I838" s="121"/>
    </row>
    <row r="839" spans="1:9" x14ac:dyDescent="0.25">
      <c r="A839" s="137" t="s">
        <v>44</v>
      </c>
      <c r="B839" s="138" t="s">
        <v>162</v>
      </c>
      <c r="C839" s="139" t="s">
        <v>162</v>
      </c>
      <c r="D839" s="143" t="s">
        <v>170</v>
      </c>
      <c r="E839" s="147">
        <v>12</v>
      </c>
      <c r="F839" s="141" t="str">
        <f t="shared" si="408"/>
        <v/>
      </c>
      <c r="G839" s="141" t="str">
        <f t="shared" si="409"/>
        <v/>
      </c>
      <c r="H839" s="141" t="str">
        <f t="shared" si="410"/>
        <v/>
      </c>
      <c r="I839" s="121"/>
    </row>
    <row r="840" spans="1:9" ht="30" x14ac:dyDescent="0.25">
      <c r="A840" s="137" t="s">
        <v>45</v>
      </c>
      <c r="B840" s="138" t="s">
        <v>162</v>
      </c>
      <c r="C840" s="139" t="s">
        <v>162</v>
      </c>
      <c r="D840" s="143" t="s">
        <v>171</v>
      </c>
      <c r="E840" s="140">
        <v>11</v>
      </c>
      <c r="F840" s="141" t="str">
        <f t="shared" si="408"/>
        <v/>
      </c>
      <c r="G840" s="141" t="str">
        <f t="shared" si="409"/>
        <v/>
      </c>
      <c r="H840" s="141" t="str">
        <f t="shared" si="410"/>
        <v/>
      </c>
      <c r="I840" s="121"/>
    </row>
    <row r="841" spans="1:9" x14ac:dyDescent="0.25">
      <c r="A841" s="137" t="s">
        <v>16</v>
      </c>
      <c r="B841" s="138" t="s">
        <v>160</v>
      </c>
      <c r="C841" s="139" t="s">
        <v>163</v>
      </c>
      <c r="D841" s="139" t="s">
        <v>163</v>
      </c>
      <c r="E841" s="148"/>
      <c r="F841" s="141" t="str">
        <f t="shared" si="408"/>
        <v/>
      </c>
      <c r="G841" s="141" t="str">
        <f t="shared" si="409"/>
        <v/>
      </c>
      <c r="H841" s="141" t="str">
        <f t="shared" si="410"/>
        <v/>
      </c>
      <c r="I841" s="149">
        <f t="shared" ref="I841" si="412">SUM(I842:I845)</f>
        <v>0</v>
      </c>
    </row>
    <row r="842" spans="1:9" x14ac:dyDescent="0.25">
      <c r="A842" s="137" t="s">
        <v>17</v>
      </c>
      <c r="B842" s="138" t="s">
        <v>160</v>
      </c>
      <c r="C842" s="139" t="s">
        <v>163</v>
      </c>
      <c r="D842" s="139" t="s">
        <v>172</v>
      </c>
      <c r="E842" s="148"/>
      <c r="F842" s="141" t="str">
        <f t="shared" si="408"/>
        <v/>
      </c>
      <c r="G842" s="141" t="str">
        <f t="shared" si="409"/>
        <v/>
      </c>
      <c r="H842" s="141" t="str">
        <f t="shared" si="410"/>
        <v/>
      </c>
      <c r="I842" s="123"/>
    </row>
    <row r="843" spans="1:9" x14ac:dyDescent="0.25">
      <c r="A843" s="137" t="s">
        <v>46</v>
      </c>
      <c r="B843" s="138" t="s">
        <v>160</v>
      </c>
      <c r="C843" s="139" t="s">
        <v>163</v>
      </c>
      <c r="D843" s="139" t="s">
        <v>173</v>
      </c>
      <c r="E843" s="148"/>
      <c r="F843" s="141" t="str">
        <f t="shared" si="408"/>
        <v/>
      </c>
      <c r="G843" s="141" t="str">
        <f t="shared" si="409"/>
        <v/>
      </c>
      <c r="H843" s="141" t="str">
        <f t="shared" si="410"/>
        <v/>
      </c>
      <c r="I843" s="123"/>
    </row>
    <row r="844" spans="1:9" ht="30" x14ac:dyDescent="0.25">
      <c r="A844" s="137" t="s">
        <v>18</v>
      </c>
      <c r="B844" s="138" t="s">
        <v>160</v>
      </c>
      <c r="C844" s="139" t="s">
        <v>163</v>
      </c>
      <c r="D844" s="139" t="s">
        <v>174</v>
      </c>
      <c r="E844" s="148"/>
      <c r="F844" s="141" t="str">
        <f t="shared" si="408"/>
        <v/>
      </c>
      <c r="G844" s="141" t="str">
        <f t="shared" si="409"/>
        <v/>
      </c>
      <c r="H844" s="141" t="str">
        <f t="shared" si="410"/>
        <v/>
      </c>
      <c r="I844" s="123"/>
    </row>
    <row r="845" spans="1:9" x14ac:dyDescent="0.25">
      <c r="A845" s="137" t="s">
        <v>19</v>
      </c>
      <c r="B845" s="138" t="s">
        <v>160</v>
      </c>
      <c r="C845" s="139" t="s">
        <v>163</v>
      </c>
      <c r="D845" s="139" t="s">
        <v>175</v>
      </c>
      <c r="E845" s="148"/>
      <c r="F845" s="141" t="str">
        <f t="shared" si="408"/>
        <v/>
      </c>
      <c r="G845" s="141" t="str">
        <f t="shared" si="409"/>
        <v/>
      </c>
      <c r="H845" s="141" t="str">
        <f t="shared" si="410"/>
        <v/>
      </c>
      <c r="I845" s="123"/>
    </row>
    <row r="846" spans="1:9" ht="30" x14ac:dyDescent="0.25">
      <c r="A846" s="137" t="s">
        <v>47</v>
      </c>
      <c r="B846" s="138" t="s">
        <v>160</v>
      </c>
      <c r="C846" s="139" t="s">
        <v>164</v>
      </c>
      <c r="D846" s="139" t="s">
        <v>164</v>
      </c>
      <c r="E846" s="148"/>
      <c r="F846" s="141" t="str">
        <f t="shared" si="408"/>
        <v/>
      </c>
      <c r="G846" s="141" t="str">
        <f t="shared" si="409"/>
        <v/>
      </c>
      <c r="H846" s="141" t="str">
        <f t="shared" si="410"/>
        <v/>
      </c>
      <c r="I846" s="149">
        <f t="shared" ref="I846" si="413">SUM(I847:I849)</f>
        <v>0</v>
      </c>
    </row>
    <row r="847" spans="1:9" ht="30" x14ac:dyDescent="0.25">
      <c r="A847" s="137" t="s">
        <v>48</v>
      </c>
      <c r="B847" s="138" t="s">
        <v>160</v>
      </c>
      <c r="C847" s="139" t="s">
        <v>164</v>
      </c>
      <c r="D847" s="143" t="s">
        <v>176</v>
      </c>
      <c r="E847" s="148"/>
      <c r="F847" s="141" t="str">
        <f t="shared" si="408"/>
        <v/>
      </c>
      <c r="G847" s="141" t="str">
        <f t="shared" si="409"/>
        <v/>
      </c>
      <c r="H847" s="141" t="str">
        <f t="shared" si="410"/>
        <v/>
      </c>
      <c r="I847" s="123"/>
    </row>
    <row r="848" spans="1:9" ht="30" x14ac:dyDescent="0.25">
      <c r="A848" s="137" t="s">
        <v>49</v>
      </c>
      <c r="B848" s="138" t="s">
        <v>160</v>
      </c>
      <c r="C848" s="139" t="s">
        <v>164</v>
      </c>
      <c r="D848" s="139" t="s">
        <v>177</v>
      </c>
      <c r="E848" s="148"/>
      <c r="F848" s="141" t="str">
        <f t="shared" si="408"/>
        <v/>
      </c>
      <c r="G848" s="141" t="str">
        <f t="shared" si="409"/>
        <v/>
      </c>
      <c r="H848" s="141" t="str">
        <f t="shared" si="410"/>
        <v/>
      </c>
      <c r="I848" s="123"/>
    </row>
    <row r="849" spans="1:9" ht="30.75" thickBot="1" x14ac:dyDescent="0.3">
      <c r="A849" s="151" t="s">
        <v>50</v>
      </c>
      <c r="B849" s="156" t="s">
        <v>160</v>
      </c>
      <c r="C849" s="152" t="s">
        <v>164</v>
      </c>
      <c r="D849" s="152" t="s">
        <v>178</v>
      </c>
      <c r="E849" s="153"/>
      <c r="F849" s="154" t="str">
        <f t="shared" si="408"/>
        <v/>
      </c>
      <c r="G849" s="154" t="str">
        <f t="shared" si="409"/>
        <v/>
      </c>
      <c r="H849" s="154" t="str">
        <f t="shared" si="410"/>
        <v/>
      </c>
      <c r="I849" s="124"/>
    </row>
    <row r="850" spans="1:9" x14ac:dyDescent="0.25">
      <c r="A850" s="130" t="s">
        <v>13</v>
      </c>
      <c r="B850" s="131" t="s">
        <v>161</v>
      </c>
      <c r="C850" s="132" t="s">
        <v>161</v>
      </c>
      <c r="D850" s="133" t="s">
        <v>165</v>
      </c>
      <c r="E850" s="134">
        <v>6</v>
      </c>
      <c r="F850" s="5"/>
      <c r="G850" s="119"/>
      <c r="H850" s="119"/>
      <c r="I850" s="120"/>
    </row>
    <row r="851" spans="1:9" ht="30" x14ac:dyDescent="0.25">
      <c r="A851" s="137" t="s">
        <v>15</v>
      </c>
      <c r="B851" s="138" t="s">
        <v>162</v>
      </c>
      <c r="C851" s="139" t="s">
        <v>162</v>
      </c>
      <c r="D851" s="139" t="s">
        <v>166</v>
      </c>
      <c r="E851" s="140">
        <v>12</v>
      </c>
      <c r="F851" s="141" t="str">
        <f>IF(F850="","",F850)</f>
        <v/>
      </c>
      <c r="G851" s="141" t="str">
        <f t="shared" ref="G851" si="414">IF(G850="","",G850)</f>
        <v/>
      </c>
      <c r="H851" s="141" t="str">
        <f t="shared" ref="H851" si="415">IF(H850="","",H850)</f>
        <v/>
      </c>
      <c r="I851" s="121"/>
    </row>
    <row r="852" spans="1:9" ht="30" x14ac:dyDescent="0.25">
      <c r="A852" s="137" t="s">
        <v>41</v>
      </c>
      <c r="B852" s="138" t="s">
        <v>162</v>
      </c>
      <c r="C852" s="139" t="s">
        <v>162</v>
      </c>
      <c r="D852" s="143" t="s">
        <v>167</v>
      </c>
      <c r="E852" s="144">
        <v>12</v>
      </c>
      <c r="F852" s="141" t="str">
        <f t="shared" ref="F852:F865" si="416">F851</f>
        <v/>
      </c>
      <c r="G852" s="141" t="str">
        <f t="shared" ref="G852:G865" si="417">G851</f>
        <v/>
      </c>
      <c r="H852" s="141" t="str">
        <f t="shared" ref="H852:H865" si="418">H851</f>
        <v/>
      </c>
      <c r="I852" s="122"/>
    </row>
    <row r="853" spans="1:9" ht="30" x14ac:dyDescent="0.25">
      <c r="A853" s="137" t="s">
        <v>42</v>
      </c>
      <c r="B853" s="138" t="s">
        <v>162</v>
      </c>
      <c r="C853" s="139" t="s">
        <v>162</v>
      </c>
      <c r="D853" s="143" t="s">
        <v>168</v>
      </c>
      <c r="E853" s="145"/>
      <c r="F853" s="141" t="str">
        <f t="shared" si="416"/>
        <v/>
      </c>
      <c r="G853" s="141" t="str">
        <f t="shared" si="417"/>
        <v/>
      </c>
      <c r="H853" s="141" t="str">
        <f t="shared" si="418"/>
        <v/>
      </c>
      <c r="I853" s="146">
        <f t="shared" ref="I853" si="419">I851-I852</f>
        <v>0</v>
      </c>
    </row>
    <row r="854" spans="1:9" x14ac:dyDescent="0.25">
      <c r="A854" s="137" t="s">
        <v>43</v>
      </c>
      <c r="B854" s="138" t="s">
        <v>162</v>
      </c>
      <c r="C854" s="139" t="s">
        <v>162</v>
      </c>
      <c r="D854" s="143" t="s">
        <v>169</v>
      </c>
      <c r="E854" s="147">
        <v>12</v>
      </c>
      <c r="F854" s="141" t="str">
        <f t="shared" si="416"/>
        <v/>
      </c>
      <c r="G854" s="141" t="str">
        <f t="shared" si="417"/>
        <v/>
      </c>
      <c r="H854" s="141" t="str">
        <f t="shared" si="418"/>
        <v/>
      </c>
      <c r="I854" s="121"/>
    </row>
    <row r="855" spans="1:9" x14ac:dyDescent="0.25">
      <c r="A855" s="137" t="s">
        <v>44</v>
      </c>
      <c r="B855" s="138" t="s">
        <v>162</v>
      </c>
      <c r="C855" s="139" t="s">
        <v>162</v>
      </c>
      <c r="D855" s="143" t="s">
        <v>170</v>
      </c>
      <c r="E855" s="147">
        <v>12</v>
      </c>
      <c r="F855" s="141" t="str">
        <f t="shared" si="416"/>
        <v/>
      </c>
      <c r="G855" s="141" t="str">
        <f t="shared" si="417"/>
        <v/>
      </c>
      <c r="H855" s="141" t="str">
        <f t="shared" si="418"/>
        <v/>
      </c>
      <c r="I855" s="121"/>
    </row>
    <row r="856" spans="1:9" ht="30" x14ac:dyDescent="0.25">
      <c r="A856" s="137" t="s">
        <v>45</v>
      </c>
      <c r="B856" s="138" t="s">
        <v>162</v>
      </c>
      <c r="C856" s="139" t="s">
        <v>162</v>
      </c>
      <c r="D856" s="143" t="s">
        <v>171</v>
      </c>
      <c r="E856" s="140">
        <v>11</v>
      </c>
      <c r="F856" s="141" t="str">
        <f t="shared" si="416"/>
        <v/>
      </c>
      <c r="G856" s="141" t="str">
        <f t="shared" si="417"/>
        <v/>
      </c>
      <c r="H856" s="141" t="str">
        <f t="shared" si="418"/>
        <v/>
      </c>
      <c r="I856" s="121"/>
    </row>
    <row r="857" spans="1:9" x14ac:dyDescent="0.25">
      <c r="A857" s="137" t="s">
        <v>16</v>
      </c>
      <c r="B857" s="138" t="s">
        <v>160</v>
      </c>
      <c r="C857" s="139" t="s">
        <v>163</v>
      </c>
      <c r="D857" s="139" t="s">
        <v>163</v>
      </c>
      <c r="E857" s="148"/>
      <c r="F857" s="141" t="str">
        <f t="shared" si="416"/>
        <v/>
      </c>
      <c r="G857" s="141" t="str">
        <f t="shared" si="417"/>
        <v/>
      </c>
      <c r="H857" s="141" t="str">
        <f t="shared" si="418"/>
        <v/>
      </c>
      <c r="I857" s="149">
        <f t="shared" ref="I857" si="420">SUM(I858:I861)</f>
        <v>0</v>
      </c>
    </row>
    <row r="858" spans="1:9" x14ac:dyDescent="0.25">
      <c r="A858" s="137" t="s">
        <v>17</v>
      </c>
      <c r="B858" s="138" t="s">
        <v>160</v>
      </c>
      <c r="C858" s="139" t="s">
        <v>163</v>
      </c>
      <c r="D858" s="139" t="s">
        <v>172</v>
      </c>
      <c r="E858" s="148"/>
      <c r="F858" s="141" t="str">
        <f t="shared" si="416"/>
        <v/>
      </c>
      <c r="G858" s="141" t="str">
        <f t="shared" si="417"/>
        <v/>
      </c>
      <c r="H858" s="141" t="str">
        <f t="shared" si="418"/>
        <v/>
      </c>
      <c r="I858" s="123"/>
    </row>
    <row r="859" spans="1:9" x14ac:dyDescent="0.25">
      <c r="A859" s="137" t="s">
        <v>46</v>
      </c>
      <c r="B859" s="138" t="s">
        <v>160</v>
      </c>
      <c r="C859" s="139" t="s">
        <v>163</v>
      </c>
      <c r="D859" s="139" t="s">
        <v>173</v>
      </c>
      <c r="E859" s="148"/>
      <c r="F859" s="141" t="str">
        <f t="shared" si="416"/>
        <v/>
      </c>
      <c r="G859" s="141" t="str">
        <f t="shared" si="417"/>
        <v/>
      </c>
      <c r="H859" s="141" t="str">
        <f t="shared" si="418"/>
        <v/>
      </c>
      <c r="I859" s="123"/>
    </row>
    <row r="860" spans="1:9" ht="30" x14ac:dyDescent="0.25">
      <c r="A860" s="137" t="s">
        <v>18</v>
      </c>
      <c r="B860" s="138" t="s">
        <v>160</v>
      </c>
      <c r="C860" s="139" t="s">
        <v>163</v>
      </c>
      <c r="D860" s="139" t="s">
        <v>174</v>
      </c>
      <c r="E860" s="148"/>
      <c r="F860" s="141" t="str">
        <f t="shared" si="416"/>
        <v/>
      </c>
      <c r="G860" s="141" t="str">
        <f t="shared" si="417"/>
        <v/>
      </c>
      <c r="H860" s="141" t="str">
        <f t="shared" si="418"/>
        <v/>
      </c>
      <c r="I860" s="123"/>
    </row>
    <row r="861" spans="1:9" x14ac:dyDescent="0.25">
      <c r="A861" s="137" t="s">
        <v>19</v>
      </c>
      <c r="B861" s="138" t="s">
        <v>160</v>
      </c>
      <c r="C861" s="139" t="s">
        <v>163</v>
      </c>
      <c r="D861" s="139" t="s">
        <v>175</v>
      </c>
      <c r="E861" s="148"/>
      <c r="F861" s="141" t="str">
        <f t="shared" si="416"/>
        <v/>
      </c>
      <c r="G861" s="141" t="str">
        <f t="shared" si="417"/>
        <v/>
      </c>
      <c r="H861" s="141" t="str">
        <f t="shared" si="418"/>
        <v/>
      </c>
      <c r="I861" s="123"/>
    </row>
    <row r="862" spans="1:9" ht="30" x14ac:dyDescent="0.25">
      <c r="A862" s="137" t="s">
        <v>47</v>
      </c>
      <c r="B862" s="138" t="s">
        <v>160</v>
      </c>
      <c r="C862" s="139" t="s">
        <v>164</v>
      </c>
      <c r="D862" s="139" t="s">
        <v>164</v>
      </c>
      <c r="E862" s="148"/>
      <c r="F862" s="141" t="str">
        <f t="shared" si="416"/>
        <v/>
      </c>
      <c r="G862" s="141" t="str">
        <f t="shared" si="417"/>
        <v/>
      </c>
      <c r="H862" s="141" t="str">
        <f t="shared" si="418"/>
        <v/>
      </c>
      <c r="I862" s="149">
        <f t="shared" ref="I862" si="421">SUM(I863:I865)</f>
        <v>0</v>
      </c>
    </row>
    <row r="863" spans="1:9" ht="30" x14ac:dyDescent="0.25">
      <c r="A863" s="137" t="s">
        <v>48</v>
      </c>
      <c r="B863" s="138" t="s">
        <v>160</v>
      </c>
      <c r="C863" s="139" t="s">
        <v>164</v>
      </c>
      <c r="D863" s="143" t="s">
        <v>176</v>
      </c>
      <c r="E863" s="148"/>
      <c r="F863" s="141" t="str">
        <f t="shared" si="416"/>
        <v/>
      </c>
      <c r="G863" s="141" t="str">
        <f t="shared" si="417"/>
        <v/>
      </c>
      <c r="H863" s="141" t="str">
        <f t="shared" si="418"/>
        <v/>
      </c>
      <c r="I863" s="123"/>
    </row>
    <row r="864" spans="1:9" ht="30" x14ac:dyDescent="0.25">
      <c r="A864" s="137" t="s">
        <v>49</v>
      </c>
      <c r="B864" s="138" t="s">
        <v>160</v>
      </c>
      <c r="C864" s="139" t="s">
        <v>164</v>
      </c>
      <c r="D864" s="139" t="s">
        <v>177</v>
      </c>
      <c r="E864" s="148"/>
      <c r="F864" s="141" t="str">
        <f t="shared" si="416"/>
        <v/>
      </c>
      <c r="G864" s="141" t="str">
        <f t="shared" si="417"/>
        <v/>
      </c>
      <c r="H864" s="141" t="str">
        <f t="shared" si="418"/>
        <v/>
      </c>
      <c r="I864" s="123"/>
    </row>
    <row r="865" spans="1:9" ht="30.75" thickBot="1" x14ac:dyDescent="0.3">
      <c r="A865" s="151" t="s">
        <v>50</v>
      </c>
      <c r="B865" s="156" t="s">
        <v>160</v>
      </c>
      <c r="C865" s="152" t="s">
        <v>164</v>
      </c>
      <c r="D865" s="152" t="s">
        <v>178</v>
      </c>
      <c r="E865" s="153"/>
      <c r="F865" s="154" t="str">
        <f t="shared" si="416"/>
        <v/>
      </c>
      <c r="G865" s="154" t="str">
        <f t="shared" si="417"/>
        <v/>
      </c>
      <c r="H865" s="154" t="str">
        <f t="shared" si="418"/>
        <v/>
      </c>
      <c r="I865" s="124"/>
    </row>
    <row r="866" spans="1:9" x14ac:dyDescent="0.25">
      <c r="A866" s="130" t="s">
        <v>13</v>
      </c>
      <c r="B866" s="131" t="s">
        <v>161</v>
      </c>
      <c r="C866" s="132" t="s">
        <v>161</v>
      </c>
      <c r="D866" s="133" t="s">
        <v>165</v>
      </c>
      <c r="E866" s="134">
        <v>6</v>
      </c>
      <c r="F866" s="5"/>
      <c r="G866" s="119"/>
      <c r="H866" s="119"/>
      <c r="I866" s="120"/>
    </row>
    <row r="867" spans="1:9" ht="30" x14ac:dyDescent="0.25">
      <c r="A867" s="137" t="s">
        <v>15</v>
      </c>
      <c r="B867" s="138" t="s">
        <v>162</v>
      </c>
      <c r="C867" s="139" t="s">
        <v>162</v>
      </c>
      <c r="D867" s="139" t="s">
        <v>166</v>
      </c>
      <c r="E867" s="140">
        <v>12</v>
      </c>
      <c r="F867" s="141" t="str">
        <f>IF(F866="","",F866)</f>
        <v/>
      </c>
      <c r="G867" s="141" t="str">
        <f t="shared" ref="G867" si="422">IF(G866="","",G866)</f>
        <v/>
      </c>
      <c r="H867" s="141" t="str">
        <f t="shared" ref="H867" si="423">IF(H866="","",H866)</f>
        <v/>
      </c>
      <c r="I867" s="121"/>
    </row>
    <row r="868" spans="1:9" ht="30" x14ac:dyDescent="0.25">
      <c r="A868" s="137" t="s">
        <v>41</v>
      </c>
      <c r="B868" s="138" t="s">
        <v>162</v>
      </c>
      <c r="C868" s="139" t="s">
        <v>162</v>
      </c>
      <c r="D868" s="143" t="s">
        <v>167</v>
      </c>
      <c r="E868" s="144">
        <v>12</v>
      </c>
      <c r="F868" s="141" t="str">
        <f t="shared" ref="F868:F881" si="424">F867</f>
        <v/>
      </c>
      <c r="G868" s="141" t="str">
        <f t="shared" ref="G868:G881" si="425">G867</f>
        <v/>
      </c>
      <c r="H868" s="141" t="str">
        <f t="shared" ref="H868:H881" si="426">H867</f>
        <v/>
      </c>
      <c r="I868" s="122"/>
    </row>
    <row r="869" spans="1:9" ht="30" x14ac:dyDescent="0.25">
      <c r="A869" s="137" t="s">
        <v>42</v>
      </c>
      <c r="B869" s="138" t="s">
        <v>162</v>
      </c>
      <c r="C869" s="139" t="s">
        <v>162</v>
      </c>
      <c r="D869" s="143" t="s">
        <v>168</v>
      </c>
      <c r="E869" s="145"/>
      <c r="F869" s="141" t="str">
        <f t="shared" si="424"/>
        <v/>
      </c>
      <c r="G869" s="141" t="str">
        <f t="shared" si="425"/>
        <v/>
      </c>
      <c r="H869" s="141" t="str">
        <f t="shared" si="426"/>
        <v/>
      </c>
      <c r="I869" s="146">
        <f t="shared" ref="I869" si="427">I867-I868</f>
        <v>0</v>
      </c>
    </row>
    <row r="870" spans="1:9" x14ac:dyDescent="0.25">
      <c r="A870" s="137" t="s">
        <v>43</v>
      </c>
      <c r="B870" s="138" t="s">
        <v>162</v>
      </c>
      <c r="C870" s="139" t="s">
        <v>162</v>
      </c>
      <c r="D870" s="143" t="s">
        <v>169</v>
      </c>
      <c r="E870" s="147">
        <v>12</v>
      </c>
      <c r="F870" s="141" t="str">
        <f t="shared" si="424"/>
        <v/>
      </c>
      <c r="G870" s="141" t="str">
        <f t="shared" si="425"/>
        <v/>
      </c>
      <c r="H870" s="141" t="str">
        <f t="shared" si="426"/>
        <v/>
      </c>
      <c r="I870" s="121"/>
    </row>
    <row r="871" spans="1:9" x14ac:dyDescent="0.25">
      <c r="A871" s="137" t="s">
        <v>44</v>
      </c>
      <c r="B871" s="138" t="s">
        <v>162</v>
      </c>
      <c r="C871" s="139" t="s">
        <v>162</v>
      </c>
      <c r="D871" s="143" t="s">
        <v>170</v>
      </c>
      <c r="E871" s="147">
        <v>12</v>
      </c>
      <c r="F871" s="141" t="str">
        <f t="shared" si="424"/>
        <v/>
      </c>
      <c r="G871" s="141" t="str">
        <f t="shared" si="425"/>
        <v/>
      </c>
      <c r="H871" s="141" t="str">
        <f t="shared" si="426"/>
        <v/>
      </c>
      <c r="I871" s="121"/>
    </row>
    <row r="872" spans="1:9" ht="30" x14ac:dyDescent="0.25">
      <c r="A872" s="137" t="s">
        <v>45</v>
      </c>
      <c r="B872" s="138" t="s">
        <v>162</v>
      </c>
      <c r="C872" s="139" t="s">
        <v>162</v>
      </c>
      <c r="D872" s="143" t="s">
        <v>171</v>
      </c>
      <c r="E872" s="140">
        <v>11</v>
      </c>
      <c r="F872" s="141" t="str">
        <f t="shared" si="424"/>
        <v/>
      </c>
      <c r="G872" s="141" t="str">
        <f t="shared" si="425"/>
        <v/>
      </c>
      <c r="H872" s="141" t="str">
        <f t="shared" si="426"/>
        <v/>
      </c>
      <c r="I872" s="121"/>
    </row>
    <row r="873" spans="1:9" x14ac:dyDescent="0.25">
      <c r="A873" s="137" t="s">
        <v>16</v>
      </c>
      <c r="B873" s="138" t="s">
        <v>160</v>
      </c>
      <c r="C873" s="139" t="s">
        <v>163</v>
      </c>
      <c r="D873" s="139" t="s">
        <v>163</v>
      </c>
      <c r="E873" s="148"/>
      <c r="F873" s="141" t="str">
        <f t="shared" si="424"/>
        <v/>
      </c>
      <c r="G873" s="141" t="str">
        <f t="shared" si="425"/>
        <v/>
      </c>
      <c r="H873" s="141" t="str">
        <f t="shared" si="426"/>
        <v/>
      </c>
      <c r="I873" s="149">
        <f t="shared" ref="I873" si="428">SUM(I874:I877)</f>
        <v>0</v>
      </c>
    </row>
    <row r="874" spans="1:9" x14ac:dyDescent="0.25">
      <c r="A874" s="137" t="s">
        <v>17</v>
      </c>
      <c r="B874" s="138" t="s">
        <v>160</v>
      </c>
      <c r="C874" s="139" t="s">
        <v>163</v>
      </c>
      <c r="D874" s="139" t="s">
        <v>172</v>
      </c>
      <c r="E874" s="148"/>
      <c r="F874" s="141" t="str">
        <f t="shared" si="424"/>
        <v/>
      </c>
      <c r="G874" s="141" t="str">
        <f t="shared" si="425"/>
        <v/>
      </c>
      <c r="H874" s="141" t="str">
        <f t="shared" si="426"/>
        <v/>
      </c>
      <c r="I874" s="123"/>
    </row>
    <row r="875" spans="1:9" x14ac:dyDescent="0.25">
      <c r="A875" s="137" t="s">
        <v>46</v>
      </c>
      <c r="B875" s="138" t="s">
        <v>160</v>
      </c>
      <c r="C875" s="139" t="s">
        <v>163</v>
      </c>
      <c r="D875" s="139" t="s">
        <v>173</v>
      </c>
      <c r="E875" s="148"/>
      <c r="F875" s="141" t="str">
        <f t="shared" si="424"/>
        <v/>
      </c>
      <c r="G875" s="141" t="str">
        <f t="shared" si="425"/>
        <v/>
      </c>
      <c r="H875" s="141" t="str">
        <f t="shared" si="426"/>
        <v/>
      </c>
      <c r="I875" s="123"/>
    </row>
    <row r="876" spans="1:9" ht="30" x14ac:dyDescent="0.25">
      <c r="A876" s="137" t="s">
        <v>18</v>
      </c>
      <c r="B876" s="138" t="s">
        <v>160</v>
      </c>
      <c r="C876" s="139" t="s">
        <v>163</v>
      </c>
      <c r="D876" s="139" t="s">
        <v>174</v>
      </c>
      <c r="E876" s="148"/>
      <c r="F876" s="141" t="str">
        <f t="shared" si="424"/>
        <v/>
      </c>
      <c r="G876" s="141" t="str">
        <f t="shared" si="425"/>
        <v/>
      </c>
      <c r="H876" s="141" t="str">
        <f t="shared" si="426"/>
        <v/>
      </c>
      <c r="I876" s="123"/>
    </row>
    <row r="877" spans="1:9" x14ac:dyDescent="0.25">
      <c r="A877" s="137" t="s">
        <v>19</v>
      </c>
      <c r="B877" s="138" t="s">
        <v>160</v>
      </c>
      <c r="C877" s="139" t="s">
        <v>163</v>
      </c>
      <c r="D877" s="139" t="s">
        <v>175</v>
      </c>
      <c r="E877" s="148"/>
      <c r="F877" s="141" t="str">
        <f t="shared" si="424"/>
        <v/>
      </c>
      <c r="G877" s="141" t="str">
        <f t="shared" si="425"/>
        <v/>
      </c>
      <c r="H877" s="141" t="str">
        <f t="shared" si="426"/>
        <v/>
      </c>
      <c r="I877" s="123"/>
    </row>
    <row r="878" spans="1:9" ht="30" x14ac:dyDescent="0.25">
      <c r="A878" s="137" t="s">
        <v>47</v>
      </c>
      <c r="B878" s="138" t="s">
        <v>160</v>
      </c>
      <c r="C878" s="139" t="s">
        <v>164</v>
      </c>
      <c r="D878" s="139" t="s">
        <v>164</v>
      </c>
      <c r="E878" s="148"/>
      <c r="F878" s="141" t="str">
        <f t="shared" si="424"/>
        <v/>
      </c>
      <c r="G878" s="141" t="str">
        <f t="shared" si="425"/>
        <v/>
      </c>
      <c r="H878" s="141" t="str">
        <f t="shared" si="426"/>
        <v/>
      </c>
      <c r="I878" s="149">
        <f t="shared" ref="I878" si="429">SUM(I879:I881)</f>
        <v>0</v>
      </c>
    </row>
    <row r="879" spans="1:9" ht="30" x14ac:dyDescent="0.25">
      <c r="A879" s="137" t="s">
        <v>48</v>
      </c>
      <c r="B879" s="138" t="s">
        <v>160</v>
      </c>
      <c r="C879" s="139" t="s">
        <v>164</v>
      </c>
      <c r="D879" s="143" t="s">
        <v>176</v>
      </c>
      <c r="E879" s="148"/>
      <c r="F879" s="141" t="str">
        <f t="shared" si="424"/>
        <v/>
      </c>
      <c r="G879" s="141" t="str">
        <f t="shared" si="425"/>
        <v/>
      </c>
      <c r="H879" s="141" t="str">
        <f t="shared" si="426"/>
        <v/>
      </c>
      <c r="I879" s="123"/>
    </row>
    <row r="880" spans="1:9" ht="30" x14ac:dyDescent="0.25">
      <c r="A880" s="137" t="s">
        <v>49</v>
      </c>
      <c r="B880" s="138" t="s">
        <v>160</v>
      </c>
      <c r="C880" s="139" t="s">
        <v>164</v>
      </c>
      <c r="D880" s="139" t="s">
        <v>177</v>
      </c>
      <c r="E880" s="148"/>
      <c r="F880" s="141" t="str">
        <f t="shared" si="424"/>
        <v/>
      </c>
      <c r="G880" s="141" t="str">
        <f t="shared" si="425"/>
        <v/>
      </c>
      <c r="H880" s="141" t="str">
        <f t="shared" si="426"/>
        <v/>
      </c>
      <c r="I880" s="123"/>
    </row>
    <row r="881" spans="1:9" ht="30.75" thickBot="1" x14ac:dyDescent="0.3">
      <c r="A881" s="151" t="s">
        <v>50</v>
      </c>
      <c r="B881" s="156" t="s">
        <v>160</v>
      </c>
      <c r="C881" s="152" t="s">
        <v>164</v>
      </c>
      <c r="D881" s="152" t="s">
        <v>178</v>
      </c>
      <c r="E881" s="153"/>
      <c r="F881" s="154" t="str">
        <f t="shared" si="424"/>
        <v/>
      </c>
      <c r="G881" s="154" t="str">
        <f t="shared" si="425"/>
        <v/>
      </c>
      <c r="H881" s="154" t="str">
        <f t="shared" si="426"/>
        <v/>
      </c>
      <c r="I881" s="124"/>
    </row>
    <row r="882" spans="1:9" x14ac:dyDescent="0.25">
      <c r="A882" s="130" t="s">
        <v>13</v>
      </c>
      <c r="B882" s="131" t="s">
        <v>161</v>
      </c>
      <c r="C882" s="132" t="s">
        <v>161</v>
      </c>
      <c r="D882" s="133" t="s">
        <v>165</v>
      </c>
      <c r="E882" s="134">
        <v>6</v>
      </c>
      <c r="F882" s="5"/>
      <c r="G882" s="119"/>
      <c r="H882" s="119"/>
      <c r="I882" s="120"/>
    </row>
    <row r="883" spans="1:9" ht="30" x14ac:dyDescent="0.25">
      <c r="A883" s="137" t="s">
        <v>15</v>
      </c>
      <c r="B883" s="138" t="s">
        <v>162</v>
      </c>
      <c r="C883" s="139" t="s">
        <v>162</v>
      </c>
      <c r="D883" s="139" t="s">
        <v>166</v>
      </c>
      <c r="E883" s="140">
        <v>12</v>
      </c>
      <c r="F883" s="141" t="str">
        <f>IF(F882="","",F882)</f>
        <v/>
      </c>
      <c r="G883" s="141" t="str">
        <f t="shared" ref="G883" si="430">IF(G882="","",G882)</f>
        <v/>
      </c>
      <c r="H883" s="141" t="str">
        <f t="shared" ref="H883" si="431">IF(H882="","",H882)</f>
        <v/>
      </c>
      <c r="I883" s="121"/>
    </row>
    <row r="884" spans="1:9" ht="30" x14ac:dyDescent="0.25">
      <c r="A884" s="137" t="s">
        <v>41</v>
      </c>
      <c r="B884" s="138" t="s">
        <v>162</v>
      </c>
      <c r="C884" s="139" t="s">
        <v>162</v>
      </c>
      <c r="D884" s="143" t="s">
        <v>167</v>
      </c>
      <c r="E884" s="144">
        <v>12</v>
      </c>
      <c r="F884" s="141" t="str">
        <f t="shared" ref="F884:F897" si="432">F883</f>
        <v/>
      </c>
      <c r="G884" s="141" t="str">
        <f t="shared" ref="G884:G897" si="433">G883</f>
        <v/>
      </c>
      <c r="H884" s="141" t="str">
        <f t="shared" ref="H884:H897" si="434">H883</f>
        <v/>
      </c>
      <c r="I884" s="122"/>
    </row>
    <row r="885" spans="1:9" ht="30" x14ac:dyDescent="0.25">
      <c r="A885" s="137" t="s">
        <v>42</v>
      </c>
      <c r="B885" s="138" t="s">
        <v>162</v>
      </c>
      <c r="C885" s="139" t="s">
        <v>162</v>
      </c>
      <c r="D885" s="143" t="s">
        <v>168</v>
      </c>
      <c r="E885" s="145"/>
      <c r="F885" s="141" t="str">
        <f t="shared" si="432"/>
        <v/>
      </c>
      <c r="G885" s="141" t="str">
        <f t="shared" si="433"/>
        <v/>
      </c>
      <c r="H885" s="141" t="str">
        <f t="shared" si="434"/>
        <v/>
      </c>
      <c r="I885" s="146">
        <f t="shared" ref="I885" si="435">I883-I884</f>
        <v>0</v>
      </c>
    </row>
    <row r="886" spans="1:9" x14ac:dyDescent="0.25">
      <c r="A886" s="137" t="s">
        <v>43</v>
      </c>
      <c r="B886" s="138" t="s">
        <v>162</v>
      </c>
      <c r="C886" s="139" t="s">
        <v>162</v>
      </c>
      <c r="D886" s="143" t="s">
        <v>169</v>
      </c>
      <c r="E886" s="147">
        <v>12</v>
      </c>
      <c r="F886" s="141" t="str">
        <f t="shared" si="432"/>
        <v/>
      </c>
      <c r="G886" s="141" t="str">
        <f t="shared" si="433"/>
        <v/>
      </c>
      <c r="H886" s="141" t="str">
        <f t="shared" si="434"/>
        <v/>
      </c>
      <c r="I886" s="121"/>
    </row>
    <row r="887" spans="1:9" x14ac:dyDescent="0.25">
      <c r="A887" s="137" t="s">
        <v>44</v>
      </c>
      <c r="B887" s="138" t="s">
        <v>162</v>
      </c>
      <c r="C887" s="139" t="s">
        <v>162</v>
      </c>
      <c r="D887" s="143" t="s">
        <v>170</v>
      </c>
      <c r="E887" s="147">
        <v>12</v>
      </c>
      <c r="F887" s="141" t="str">
        <f t="shared" si="432"/>
        <v/>
      </c>
      <c r="G887" s="141" t="str">
        <f t="shared" si="433"/>
        <v/>
      </c>
      <c r="H887" s="141" t="str">
        <f t="shared" si="434"/>
        <v/>
      </c>
      <c r="I887" s="121"/>
    </row>
    <row r="888" spans="1:9" ht="30" x14ac:dyDescent="0.25">
      <c r="A888" s="137" t="s">
        <v>45</v>
      </c>
      <c r="B888" s="138" t="s">
        <v>162</v>
      </c>
      <c r="C888" s="139" t="s">
        <v>162</v>
      </c>
      <c r="D888" s="143" t="s">
        <v>171</v>
      </c>
      <c r="E888" s="140">
        <v>11</v>
      </c>
      <c r="F888" s="141" t="str">
        <f t="shared" si="432"/>
        <v/>
      </c>
      <c r="G888" s="141" t="str">
        <f t="shared" si="433"/>
        <v/>
      </c>
      <c r="H888" s="141" t="str">
        <f t="shared" si="434"/>
        <v/>
      </c>
      <c r="I888" s="121"/>
    </row>
    <row r="889" spans="1:9" x14ac:dyDescent="0.25">
      <c r="A889" s="137" t="s">
        <v>16</v>
      </c>
      <c r="B889" s="138" t="s">
        <v>160</v>
      </c>
      <c r="C889" s="139" t="s">
        <v>163</v>
      </c>
      <c r="D889" s="139" t="s">
        <v>163</v>
      </c>
      <c r="E889" s="148"/>
      <c r="F889" s="141" t="str">
        <f t="shared" si="432"/>
        <v/>
      </c>
      <c r="G889" s="141" t="str">
        <f t="shared" si="433"/>
        <v/>
      </c>
      <c r="H889" s="141" t="str">
        <f t="shared" si="434"/>
        <v/>
      </c>
      <c r="I889" s="149">
        <f t="shared" ref="I889" si="436">SUM(I890:I893)</f>
        <v>0</v>
      </c>
    </row>
    <row r="890" spans="1:9" x14ac:dyDescent="0.25">
      <c r="A890" s="137" t="s">
        <v>17</v>
      </c>
      <c r="B890" s="138" t="s">
        <v>160</v>
      </c>
      <c r="C890" s="139" t="s">
        <v>163</v>
      </c>
      <c r="D890" s="139" t="s">
        <v>172</v>
      </c>
      <c r="E890" s="148"/>
      <c r="F890" s="141" t="str">
        <f t="shared" si="432"/>
        <v/>
      </c>
      <c r="G890" s="141" t="str">
        <f t="shared" si="433"/>
        <v/>
      </c>
      <c r="H890" s="141" t="str">
        <f t="shared" si="434"/>
        <v/>
      </c>
      <c r="I890" s="123"/>
    </row>
    <row r="891" spans="1:9" x14ac:dyDescent="0.25">
      <c r="A891" s="137" t="s">
        <v>46</v>
      </c>
      <c r="B891" s="138" t="s">
        <v>160</v>
      </c>
      <c r="C891" s="139" t="s">
        <v>163</v>
      </c>
      <c r="D891" s="139" t="s">
        <v>173</v>
      </c>
      <c r="E891" s="148"/>
      <c r="F891" s="141" t="str">
        <f t="shared" si="432"/>
        <v/>
      </c>
      <c r="G891" s="141" t="str">
        <f t="shared" si="433"/>
        <v/>
      </c>
      <c r="H891" s="141" t="str">
        <f t="shared" si="434"/>
        <v/>
      </c>
      <c r="I891" s="123"/>
    </row>
    <row r="892" spans="1:9" ht="30" x14ac:dyDescent="0.25">
      <c r="A892" s="137" t="s">
        <v>18</v>
      </c>
      <c r="B892" s="138" t="s">
        <v>160</v>
      </c>
      <c r="C892" s="139" t="s">
        <v>163</v>
      </c>
      <c r="D892" s="139" t="s">
        <v>174</v>
      </c>
      <c r="E892" s="148"/>
      <c r="F892" s="141" t="str">
        <f t="shared" si="432"/>
        <v/>
      </c>
      <c r="G892" s="141" t="str">
        <f t="shared" si="433"/>
        <v/>
      </c>
      <c r="H892" s="141" t="str">
        <f t="shared" si="434"/>
        <v/>
      </c>
      <c r="I892" s="123"/>
    </row>
    <row r="893" spans="1:9" x14ac:dyDescent="0.25">
      <c r="A893" s="137" t="s">
        <v>19</v>
      </c>
      <c r="B893" s="138" t="s">
        <v>160</v>
      </c>
      <c r="C893" s="139" t="s">
        <v>163</v>
      </c>
      <c r="D893" s="139" t="s">
        <v>175</v>
      </c>
      <c r="E893" s="148"/>
      <c r="F893" s="141" t="str">
        <f t="shared" si="432"/>
        <v/>
      </c>
      <c r="G893" s="141" t="str">
        <f t="shared" si="433"/>
        <v/>
      </c>
      <c r="H893" s="141" t="str">
        <f t="shared" si="434"/>
        <v/>
      </c>
      <c r="I893" s="123"/>
    </row>
    <row r="894" spans="1:9" ht="30" x14ac:dyDescent="0.25">
      <c r="A894" s="137" t="s">
        <v>47</v>
      </c>
      <c r="B894" s="138" t="s">
        <v>160</v>
      </c>
      <c r="C894" s="139" t="s">
        <v>164</v>
      </c>
      <c r="D894" s="139" t="s">
        <v>164</v>
      </c>
      <c r="E894" s="148"/>
      <c r="F894" s="141" t="str">
        <f t="shared" si="432"/>
        <v/>
      </c>
      <c r="G894" s="141" t="str">
        <f t="shared" si="433"/>
        <v/>
      </c>
      <c r="H894" s="141" t="str">
        <f t="shared" si="434"/>
        <v/>
      </c>
      <c r="I894" s="149">
        <f t="shared" ref="I894" si="437">SUM(I895:I897)</f>
        <v>0</v>
      </c>
    </row>
    <row r="895" spans="1:9" ht="30" x14ac:dyDescent="0.25">
      <c r="A895" s="137" t="s">
        <v>48</v>
      </c>
      <c r="B895" s="138" t="s">
        <v>160</v>
      </c>
      <c r="C895" s="139" t="s">
        <v>164</v>
      </c>
      <c r="D895" s="143" t="s">
        <v>176</v>
      </c>
      <c r="E895" s="148"/>
      <c r="F895" s="141" t="str">
        <f t="shared" si="432"/>
        <v/>
      </c>
      <c r="G895" s="141" t="str">
        <f t="shared" si="433"/>
        <v/>
      </c>
      <c r="H895" s="141" t="str">
        <f t="shared" si="434"/>
        <v/>
      </c>
      <c r="I895" s="123"/>
    </row>
    <row r="896" spans="1:9" ht="30" x14ac:dyDescent="0.25">
      <c r="A896" s="137" t="s">
        <v>49</v>
      </c>
      <c r="B896" s="138" t="s">
        <v>160</v>
      </c>
      <c r="C896" s="139" t="s">
        <v>164</v>
      </c>
      <c r="D896" s="139" t="s">
        <v>177</v>
      </c>
      <c r="E896" s="148"/>
      <c r="F896" s="141" t="str">
        <f t="shared" si="432"/>
        <v/>
      </c>
      <c r="G896" s="141" t="str">
        <f t="shared" si="433"/>
        <v/>
      </c>
      <c r="H896" s="141" t="str">
        <f t="shared" si="434"/>
        <v/>
      </c>
      <c r="I896" s="123"/>
    </row>
    <row r="897" spans="1:9" ht="30.75" thickBot="1" x14ac:dyDescent="0.3">
      <c r="A897" s="151" t="s">
        <v>50</v>
      </c>
      <c r="B897" s="156" t="s">
        <v>160</v>
      </c>
      <c r="C897" s="152" t="s">
        <v>164</v>
      </c>
      <c r="D897" s="152" t="s">
        <v>178</v>
      </c>
      <c r="E897" s="153"/>
      <c r="F897" s="154" t="str">
        <f t="shared" si="432"/>
        <v/>
      </c>
      <c r="G897" s="154" t="str">
        <f t="shared" si="433"/>
        <v/>
      </c>
      <c r="H897" s="154" t="str">
        <f t="shared" si="434"/>
        <v/>
      </c>
      <c r="I897" s="124"/>
    </row>
    <row r="898" spans="1:9" x14ac:dyDescent="0.25">
      <c r="A898" s="130" t="s">
        <v>13</v>
      </c>
      <c r="B898" s="131" t="s">
        <v>161</v>
      </c>
      <c r="C898" s="132" t="s">
        <v>161</v>
      </c>
      <c r="D898" s="133" t="s">
        <v>165</v>
      </c>
      <c r="E898" s="134">
        <v>6</v>
      </c>
      <c r="F898" s="5"/>
      <c r="G898" s="119"/>
      <c r="H898" s="119"/>
      <c r="I898" s="120"/>
    </row>
    <row r="899" spans="1:9" ht="30" x14ac:dyDescent="0.25">
      <c r="A899" s="137" t="s">
        <v>15</v>
      </c>
      <c r="B899" s="138" t="s">
        <v>162</v>
      </c>
      <c r="C899" s="139" t="s">
        <v>162</v>
      </c>
      <c r="D899" s="139" t="s">
        <v>166</v>
      </c>
      <c r="E899" s="140">
        <v>12</v>
      </c>
      <c r="F899" s="141" t="str">
        <f>IF(F898="","",F898)</f>
        <v/>
      </c>
      <c r="G899" s="141" t="str">
        <f t="shared" ref="G899" si="438">IF(G898="","",G898)</f>
        <v/>
      </c>
      <c r="H899" s="141" t="str">
        <f t="shared" ref="H899" si="439">IF(H898="","",H898)</f>
        <v/>
      </c>
      <c r="I899" s="121"/>
    </row>
    <row r="900" spans="1:9" ht="30" x14ac:dyDescent="0.25">
      <c r="A900" s="137" t="s">
        <v>41</v>
      </c>
      <c r="B900" s="138" t="s">
        <v>162</v>
      </c>
      <c r="C900" s="139" t="s">
        <v>162</v>
      </c>
      <c r="D900" s="143" t="s">
        <v>167</v>
      </c>
      <c r="E900" s="144">
        <v>12</v>
      </c>
      <c r="F900" s="141" t="str">
        <f t="shared" ref="F900:F913" si="440">F899</f>
        <v/>
      </c>
      <c r="G900" s="141" t="str">
        <f t="shared" ref="G900:G913" si="441">G899</f>
        <v/>
      </c>
      <c r="H900" s="141" t="str">
        <f t="shared" ref="H900:H913" si="442">H899</f>
        <v/>
      </c>
      <c r="I900" s="122"/>
    </row>
    <row r="901" spans="1:9" ht="30" x14ac:dyDescent="0.25">
      <c r="A901" s="137" t="s">
        <v>42</v>
      </c>
      <c r="B901" s="138" t="s">
        <v>162</v>
      </c>
      <c r="C901" s="139" t="s">
        <v>162</v>
      </c>
      <c r="D901" s="143" t="s">
        <v>168</v>
      </c>
      <c r="E901" s="145"/>
      <c r="F901" s="141" t="str">
        <f t="shared" si="440"/>
        <v/>
      </c>
      <c r="G901" s="141" t="str">
        <f t="shared" si="441"/>
        <v/>
      </c>
      <c r="H901" s="141" t="str">
        <f t="shared" si="442"/>
        <v/>
      </c>
      <c r="I901" s="146">
        <f t="shared" ref="I901" si="443">I899-I900</f>
        <v>0</v>
      </c>
    </row>
    <row r="902" spans="1:9" x14ac:dyDescent="0.25">
      <c r="A902" s="137" t="s">
        <v>43</v>
      </c>
      <c r="B902" s="138" t="s">
        <v>162</v>
      </c>
      <c r="C902" s="139" t="s">
        <v>162</v>
      </c>
      <c r="D902" s="143" t="s">
        <v>169</v>
      </c>
      <c r="E902" s="147">
        <v>12</v>
      </c>
      <c r="F902" s="141" t="str">
        <f t="shared" si="440"/>
        <v/>
      </c>
      <c r="G902" s="141" t="str">
        <f t="shared" si="441"/>
        <v/>
      </c>
      <c r="H902" s="141" t="str">
        <f t="shared" si="442"/>
        <v/>
      </c>
      <c r="I902" s="121"/>
    </row>
    <row r="903" spans="1:9" x14ac:dyDescent="0.25">
      <c r="A903" s="137" t="s">
        <v>44</v>
      </c>
      <c r="B903" s="138" t="s">
        <v>162</v>
      </c>
      <c r="C903" s="139" t="s">
        <v>162</v>
      </c>
      <c r="D903" s="143" t="s">
        <v>170</v>
      </c>
      <c r="E903" s="147">
        <v>12</v>
      </c>
      <c r="F903" s="141" t="str">
        <f t="shared" si="440"/>
        <v/>
      </c>
      <c r="G903" s="141" t="str">
        <f t="shared" si="441"/>
        <v/>
      </c>
      <c r="H903" s="141" t="str">
        <f t="shared" si="442"/>
        <v/>
      </c>
      <c r="I903" s="121"/>
    </row>
    <row r="904" spans="1:9" ht="30" x14ac:dyDescent="0.25">
      <c r="A904" s="137" t="s">
        <v>45</v>
      </c>
      <c r="B904" s="138" t="s">
        <v>162</v>
      </c>
      <c r="C904" s="139" t="s">
        <v>162</v>
      </c>
      <c r="D904" s="143" t="s">
        <v>171</v>
      </c>
      <c r="E904" s="140">
        <v>11</v>
      </c>
      <c r="F904" s="141" t="str">
        <f t="shared" si="440"/>
        <v/>
      </c>
      <c r="G904" s="141" t="str">
        <f t="shared" si="441"/>
        <v/>
      </c>
      <c r="H904" s="141" t="str">
        <f t="shared" si="442"/>
        <v/>
      </c>
      <c r="I904" s="121"/>
    </row>
    <row r="905" spans="1:9" x14ac:dyDescent="0.25">
      <c r="A905" s="137" t="s">
        <v>16</v>
      </c>
      <c r="B905" s="138" t="s">
        <v>160</v>
      </c>
      <c r="C905" s="139" t="s">
        <v>163</v>
      </c>
      <c r="D905" s="139" t="s">
        <v>163</v>
      </c>
      <c r="E905" s="148"/>
      <c r="F905" s="141" t="str">
        <f t="shared" si="440"/>
        <v/>
      </c>
      <c r="G905" s="141" t="str">
        <f t="shared" si="441"/>
        <v/>
      </c>
      <c r="H905" s="141" t="str">
        <f t="shared" si="442"/>
        <v/>
      </c>
      <c r="I905" s="149">
        <f t="shared" ref="I905" si="444">SUM(I906:I909)</f>
        <v>0</v>
      </c>
    </row>
    <row r="906" spans="1:9" x14ac:dyDescent="0.25">
      <c r="A906" s="137" t="s">
        <v>17</v>
      </c>
      <c r="B906" s="138" t="s">
        <v>160</v>
      </c>
      <c r="C906" s="139" t="s">
        <v>163</v>
      </c>
      <c r="D906" s="139" t="s">
        <v>172</v>
      </c>
      <c r="E906" s="148"/>
      <c r="F906" s="141" t="str">
        <f t="shared" si="440"/>
        <v/>
      </c>
      <c r="G906" s="141" t="str">
        <f t="shared" si="441"/>
        <v/>
      </c>
      <c r="H906" s="141" t="str">
        <f t="shared" si="442"/>
        <v/>
      </c>
      <c r="I906" s="123"/>
    </row>
    <row r="907" spans="1:9" x14ac:dyDescent="0.25">
      <c r="A907" s="137" t="s">
        <v>46</v>
      </c>
      <c r="B907" s="138" t="s">
        <v>160</v>
      </c>
      <c r="C907" s="139" t="s">
        <v>163</v>
      </c>
      <c r="D907" s="139" t="s">
        <v>173</v>
      </c>
      <c r="E907" s="148"/>
      <c r="F907" s="141" t="str">
        <f t="shared" si="440"/>
        <v/>
      </c>
      <c r="G907" s="141" t="str">
        <f t="shared" si="441"/>
        <v/>
      </c>
      <c r="H907" s="141" t="str">
        <f t="shared" si="442"/>
        <v/>
      </c>
      <c r="I907" s="123"/>
    </row>
    <row r="908" spans="1:9" ht="30" x14ac:dyDescent="0.25">
      <c r="A908" s="137" t="s">
        <v>18</v>
      </c>
      <c r="B908" s="138" t="s">
        <v>160</v>
      </c>
      <c r="C908" s="139" t="s">
        <v>163</v>
      </c>
      <c r="D908" s="139" t="s">
        <v>174</v>
      </c>
      <c r="E908" s="148"/>
      <c r="F908" s="141" t="str">
        <f t="shared" si="440"/>
        <v/>
      </c>
      <c r="G908" s="141" t="str">
        <f t="shared" si="441"/>
        <v/>
      </c>
      <c r="H908" s="141" t="str">
        <f t="shared" si="442"/>
        <v/>
      </c>
      <c r="I908" s="123"/>
    </row>
    <row r="909" spans="1:9" x14ac:dyDescent="0.25">
      <c r="A909" s="137" t="s">
        <v>19</v>
      </c>
      <c r="B909" s="138" t="s">
        <v>160</v>
      </c>
      <c r="C909" s="139" t="s">
        <v>163</v>
      </c>
      <c r="D909" s="139" t="s">
        <v>175</v>
      </c>
      <c r="E909" s="148"/>
      <c r="F909" s="141" t="str">
        <f t="shared" si="440"/>
        <v/>
      </c>
      <c r="G909" s="141" t="str">
        <f t="shared" si="441"/>
        <v/>
      </c>
      <c r="H909" s="141" t="str">
        <f t="shared" si="442"/>
        <v/>
      </c>
      <c r="I909" s="123"/>
    </row>
    <row r="910" spans="1:9" ht="30" x14ac:dyDescent="0.25">
      <c r="A910" s="137" t="s">
        <v>47</v>
      </c>
      <c r="B910" s="138" t="s">
        <v>160</v>
      </c>
      <c r="C910" s="139" t="s">
        <v>164</v>
      </c>
      <c r="D910" s="139" t="s">
        <v>164</v>
      </c>
      <c r="E910" s="148"/>
      <c r="F910" s="141" t="str">
        <f t="shared" si="440"/>
        <v/>
      </c>
      <c r="G910" s="141" t="str">
        <f t="shared" si="441"/>
        <v/>
      </c>
      <c r="H910" s="141" t="str">
        <f t="shared" si="442"/>
        <v/>
      </c>
      <c r="I910" s="149">
        <f t="shared" ref="I910" si="445">SUM(I911:I913)</f>
        <v>0</v>
      </c>
    </row>
    <row r="911" spans="1:9" ht="30" x14ac:dyDescent="0.25">
      <c r="A911" s="137" t="s">
        <v>48</v>
      </c>
      <c r="B911" s="138" t="s">
        <v>160</v>
      </c>
      <c r="C911" s="139" t="s">
        <v>164</v>
      </c>
      <c r="D911" s="143" t="s">
        <v>176</v>
      </c>
      <c r="E911" s="148"/>
      <c r="F911" s="141" t="str">
        <f t="shared" si="440"/>
        <v/>
      </c>
      <c r="G911" s="141" t="str">
        <f t="shared" si="441"/>
        <v/>
      </c>
      <c r="H911" s="141" t="str">
        <f t="shared" si="442"/>
        <v/>
      </c>
      <c r="I911" s="123"/>
    </row>
    <row r="912" spans="1:9" ht="30" x14ac:dyDescent="0.25">
      <c r="A912" s="137" t="s">
        <v>49</v>
      </c>
      <c r="B912" s="138" t="s">
        <v>160</v>
      </c>
      <c r="C912" s="139" t="s">
        <v>164</v>
      </c>
      <c r="D912" s="139" t="s">
        <v>177</v>
      </c>
      <c r="E912" s="148"/>
      <c r="F912" s="141" t="str">
        <f t="shared" si="440"/>
        <v/>
      </c>
      <c r="G912" s="141" t="str">
        <f t="shared" si="441"/>
        <v/>
      </c>
      <c r="H912" s="141" t="str">
        <f t="shared" si="442"/>
        <v/>
      </c>
      <c r="I912" s="123"/>
    </row>
    <row r="913" spans="1:9" ht="30.75" thickBot="1" x14ac:dyDescent="0.3">
      <c r="A913" s="151" t="s">
        <v>50</v>
      </c>
      <c r="B913" s="156" t="s">
        <v>160</v>
      </c>
      <c r="C913" s="152" t="s">
        <v>164</v>
      </c>
      <c r="D913" s="152" t="s">
        <v>178</v>
      </c>
      <c r="E913" s="153"/>
      <c r="F913" s="154" t="str">
        <f t="shared" si="440"/>
        <v/>
      </c>
      <c r="G913" s="154" t="str">
        <f t="shared" si="441"/>
        <v/>
      </c>
      <c r="H913" s="154" t="str">
        <f t="shared" si="442"/>
        <v/>
      </c>
      <c r="I913" s="124"/>
    </row>
    <row r="914" spans="1:9" x14ac:dyDescent="0.25">
      <c r="A914" s="130" t="s">
        <v>13</v>
      </c>
      <c r="B914" s="131" t="s">
        <v>161</v>
      </c>
      <c r="C914" s="132" t="s">
        <v>161</v>
      </c>
      <c r="D914" s="133" t="s">
        <v>165</v>
      </c>
      <c r="E914" s="134">
        <v>6</v>
      </c>
      <c r="F914" s="5"/>
      <c r="G914" s="119"/>
      <c r="H914" s="119"/>
      <c r="I914" s="120"/>
    </row>
    <row r="915" spans="1:9" ht="30" x14ac:dyDescent="0.25">
      <c r="A915" s="137" t="s">
        <v>15</v>
      </c>
      <c r="B915" s="138" t="s">
        <v>162</v>
      </c>
      <c r="C915" s="139" t="s">
        <v>162</v>
      </c>
      <c r="D915" s="139" t="s">
        <v>166</v>
      </c>
      <c r="E915" s="140">
        <v>12</v>
      </c>
      <c r="F915" s="141" t="str">
        <f>IF(F914="","",F914)</f>
        <v/>
      </c>
      <c r="G915" s="141" t="str">
        <f t="shared" ref="G915" si="446">IF(G914="","",G914)</f>
        <v/>
      </c>
      <c r="H915" s="141" t="str">
        <f t="shared" ref="H915" si="447">IF(H914="","",H914)</f>
        <v/>
      </c>
      <c r="I915" s="121"/>
    </row>
    <row r="916" spans="1:9" ht="30" x14ac:dyDescent="0.25">
      <c r="A916" s="137" t="s">
        <v>41</v>
      </c>
      <c r="B916" s="138" t="s">
        <v>162</v>
      </c>
      <c r="C916" s="139" t="s">
        <v>162</v>
      </c>
      <c r="D916" s="143" t="s">
        <v>167</v>
      </c>
      <c r="E916" s="144">
        <v>12</v>
      </c>
      <c r="F916" s="141" t="str">
        <f t="shared" ref="F916:F929" si="448">F915</f>
        <v/>
      </c>
      <c r="G916" s="141" t="str">
        <f t="shared" ref="G916:G929" si="449">G915</f>
        <v/>
      </c>
      <c r="H916" s="141" t="str">
        <f t="shared" ref="H916:H929" si="450">H915</f>
        <v/>
      </c>
      <c r="I916" s="122"/>
    </row>
    <row r="917" spans="1:9" ht="30" x14ac:dyDescent="0.25">
      <c r="A917" s="137" t="s">
        <v>42</v>
      </c>
      <c r="B917" s="138" t="s">
        <v>162</v>
      </c>
      <c r="C917" s="139" t="s">
        <v>162</v>
      </c>
      <c r="D917" s="143" t="s">
        <v>168</v>
      </c>
      <c r="E917" s="145"/>
      <c r="F917" s="141" t="str">
        <f t="shared" si="448"/>
        <v/>
      </c>
      <c r="G917" s="141" t="str">
        <f t="shared" si="449"/>
        <v/>
      </c>
      <c r="H917" s="141" t="str">
        <f t="shared" si="450"/>
        <v/>
      </c>
      <c r="I917" s="146">
        <f t="shared" ref="I917" si="451">I915-I916</f>
        <v>0</v>
      </c>
    </row>
    <row r="918" spans="1:9" x14ac:dyDescent="0.25">
      <c r="A918" s="137" t="s">
        <v>43</v>
      </c>
      <c r="B918" s="138" t="s">
        <v>162</v>
      </c>
      <c r="C918" s="139" t="s">
        <v>162</v>
      </c>
      <c r="D918" s="143" t="s">
        <v>169</v>
      </c>
      <c r="E918" s="147">
        <v>12</v>
      </c>
      <c r="F918" s="141" t="str">
        <f t="shared" si="448"/>
        <v/>
      </c>
      <c r="G918" s="141" t="str">
        <f t="shared" si="449"/>
        <v/>
      </c>
      <c r="H918" s="141" t="str">
        <f t="shared" si="450"/>
        <v/>
      </c>
      <c r="I918" s="121"/>
    </row>
    <row r="919" spans="1:9" x14ac:dyDescent="0.25">
      <c r="A919" s="137" t="s">
        <v>44</v>
      </c>
      <c r="B919" s="138" t="s">
        <v>162</v>
      </c>
      <c r="C919" s="139" t="s">
        <v>162</v>
      </c>
      <c r="D919" s="143" t="s">
        <v>170</v>
      </c>
      <c r="E919" s="147">
        <v>12</v>
      </c>
      <c r="F919" s="141" t="str">
        <f t="shared" si="448"/>
        <v/>
      </c>
      <c r="G919" s="141" t="str">
        <f t="shared" si="449"/>
        <v/>
      </c>
      <c r="H919" s="141" t="str">
        <f t="shared" si="450"/>
        <v/>
      </c>
      <c r="I919" s="121"/>
    </row>
    <row r="920" spans="1:9" ht="30" x14ac:dyDescent="0.25">
      <c r="A920" s="137" t="s">
        <v>45</v>
      </c>
      <c r="B920" s="138" t="s">
        <v>162</v>
      </c>
      <c r="C920" s="139" t="s">
        <v>162</v>
      </c>
      <c r="D920" s="143" t="s">
        <v>171</v>
      </c>
      <c r="E920" s="140">
        <v>11</v>
      </c>
      <c r="F920" s="141" t="str">
        <f t="shared" si="448"/>
        <v/>
      </c>
      <c r="G920" s="141" t="str">
        <f t="shared" si="449"/>
        <v/>
      </c>
      <c r="H920" s="141" t="str">
        <f t="shared" si="450"/>
        <v/>
      </c>
      <c r="I920" s="121"/>
    </row>
    <row r="921" spans="1:9" x14ac:dyDescent="0.25">
      <c r="A921" s="137" t="s">
        <v>16</v>
      </c>
      <c r="B921" s="138" t="s">
        <v>160</v>
      </c>
      <c r="C921" s="139" t="s">
        <v>163</v>
      </c>
      <c r="D921" s="139" t="s">
        <v>163</v>
      </c>
      <c r="E921" s="148"/>
      <c r="F921" s="141" t="str">
        <f t="shared" si="448"/>
        <v/>
      </c>
      <c r="G921" s="141" t="str">
        <f t="shared" si="449"/>
        <v/>
      </c>
      <c r="H921" s="141" t="str">
        <f t="shared" si="450"/>
        <v/>
      </c>
      <c r="I921" s="149">
        <f t="shared" ref="I921" si="452">SUM(I922:I925)</f>
        <v>0</v>
      </c>
    </row>
    <row r="922" spans="1:9" x14ac:dyDescent="0.25">
      <c r="A922" s="137" t="s">
        <v>17</v>
      </c>
      <c r="B922" s="138" t="s">
        <v>160</v>
      </c>
      <c r="C922" s="139" t="s">
        <v>163</v>
      </c>
      <c r="D922" s="139" t="s">
        <v>172</v>
      </c>
      <c r="E922" s="148"/>
      <c r="F922" s="141" t="str">
        <f t="shared" si="448"/>
        <v/>
      </c>
      <c r="G922" s="141" t="str">
        <f t="shared" si="449"/>
        <v/>
      </c>
      <c r="H922" s="141" t="str">
        <f t="shared" si="450"/>
        <v/>
      </c>
      <c r="I922" s="123"/>
    </row>
    <row r="923" spans="1:9" x14ac:dyDescent="0.25">
      <c r="A923" s="137" t="s">
        <v>46</v>
      </c>
      <c r="B923" s="138" t="s">
        <v>160</v>
      </c>
      <c r="C923" s="139" t="s">
        <v>163</v>
      </c>
      <c r="D923" s="139" t="s">
        <v>173</v>
      </c>
      <c r="E923" s="148"/>
      <c r="F923" s="141" t="str">
        <f t="shared" si="448"/>
        <v/>
      </c>
      <c r="G923" s="141" t="str">
        <f t="shared" si="449"/>
        <v/>
      </c>
      <c r="H923" s="141" t="str">
        <f t="shared" si="450"/>
        <v/>
      </c>
      <c r="I923" s="123"/>
    </row>
    <row r="924" spans="1:9" ht="30" x14ac:dyDescent="0.25">
      <c r="A924" s="137" t="s">
        <v>18</v>
      </c>
      <c r="B924" s="138" t="s">
        <v>160</v>
      </c>
      <c r="C924" s="139" t="s">
        <v>163</v>
      </c>
      <c r="D924" s="139" t="s">
        <v>174</v>
      </c>
      <c r="E924" s="148"/>
      <c r="F924" s="141" t="str">
        <f t="shared" si="448"/>
        <v/>
      </c>
      <c r="G924" s="141" t="str">
        <f t="shared" si="449"/>
        <v/>
      </c>
      <c r="H924" s="141" t="str">
        <f t="shared" si="450"/>
        <v/>
      </c>
      <c r="I924" s="123"/>
    </row>
    <row r="925" spans="1:9" x14ac:dyDescent="0.25">
      <c r="A925" s="137" t="s">
        <v>19</v>
      </c>
      <c r="B925" s="138" t="s">
        <v>160</v>
      </c>
      <c r="C925" s="139" t="s">
        <v>163</v>
      </c>
      <c r="D925" s="139" t="s">
        <v>175</v>
      </c>
      <c r="E925" s="148"/>
      <c r="F925" s="141" t="str">
        <f t="shared" si="448"/>
        <v/>
      </c>
      <c r="G925" s="141" t="str">
        <f t="shared" si="449"/>
        <v/>
      </c>
      <c r="H925" s="141" t="str">
        <f t="shared" si="450"/>
        <v/>
      </c>
      <c r="I925" s="123"/>
    </row>
    <row r="926" spans="1:9" ht="30" x14ac:dyDescent="0.25">
      <c r="A926" s="137" t="s">
        <v>47</v>
      </c>
      <c r="B926" s="138" t="s">
        <v>160</v>
      </c>
      <c r="C926" s="139" t="s">
        <v>164</v>
      </c>
      <c r="D926" s="139" t="s">
        <v>164</v>
      </c>
      <c r="E926" s="148"/>
      <c r="F926" s="141" t="str">
        <f t="shared" si="448"/>
        <v/>
      </c>
      <c r="G926" s="141" t="str">
        <f t="shared" si="449"/>
        <v/>
      </c>
      <c r="H926" s="141" t="str">
        <f t="shared" si="450"/>
        <v/>
      </c>
      <c r="I926" s="149">
        <f t="shared" ref="I926" si="453">SUM(I927:I929)</f>
        <v>0</v>
      </c>
    </row>
    <row r="927" spans="1:9" ht="30" x14ac:dyDescent="0.25">
      <c r="A927" s="137" t="s">
        <v>48</v>
      </c>
      <c r="B927" s="138" t="s">
        <v>160</v>
      </c>
      <c r="C927" s="139" t="s">
        <v>164</v>
      </c>
      <c r="D927" s="143" t="s">
        <v>176</v>
      </c>
      <c r="E927" s="148"/>
      <c r="F927" s="141" t="str">
        <f t="shared" si="448"/>
        <v/>
      </c>
      <c r="G927" s="141" t="str">
        <f t="shared" si="449"/>
        <v/>
      </c>
      <c r="H927" s="141" t="str">
        <f t="shared" si="450"/>
        <v/>
      </c>
      <c r="I927" s="123"/>
    </row>
    <row r="928" spans="1:9" ht="30" x14ac:dyDescent="0.25">
      <c r="A928" s="137" t="s">
        <v>49</v>
      </c>
      <c r="B928" s="138" t="s">
        <v>160</v>
      </c>
      <c r="C928" s="139" t="s">
        <v>164</v>
      </c>
      <c r="D928" s="139" t="s">
        <v>177</v>
      </c>
      <c r="E928" s="148"/>
      <c r="F928" s="141" t="str">
        <f t="shared" si="448"/>
        <v/>
      </c>
      <c r="G928" s="141" t="str">
        <f t="shared" si="449"/>
        <v/>
      </c>
      <c r="H928" s="141" t="str">
        <f t="shared" si="450"/>
        <v/>
      </c>
      <c r="I928" s="123"/>
    </row>
    <row r="929" spans="1:9" ht="30.75" thickBot="1" x14ac:dyDescent="0.3">
      <c r="A929" s="151" t="s">
        <v>50</v>
      </c>
      <c r="B929" s="156" t="s">
        <v>160</v>
      </c>
      <c r="C929" s="152" t="s">
        <v>164</v>
      </c>
      <c r="D929" s="152" t="s">
        <v>178</v>
      </c>
      <c r="E929" s="153"/>
      <c r="F929" s="154" t="str">
        <f t="shared" si="448"/>
        <v/>
      </c>
      <c r="G929" s="154" t="str">
        <f t="shared" si="449"/>
        <v/>
      </c>
      <c r="H929" s="154" t="str">
        <f t="shared" si="450"/>
        <v/>
      </c>
      <c r="I929" s="124"/>
    </row>
    <row r="930" spans="1:9" x14ac:dyDescent="0.25">
      <c r="A930" s="130" t="s">
        <v>13</v>
      </c>
      <c r="B930" s="131" t="s">
        <v>161</v>
      </c>
      <c r="C930" s="132" t="s">
        <v>161</v>
      </c>
      <c r="D930" s="133" t="s">
        <v>165</v>
      </c>
      <c r="E930" s="134">
        <v>6</v>
      </c>
      <c r="F930" s="5"/>
      <c r="G930" s="119"/>
      <c r="H930" s="119"/>
      <c r="I930" s="120"/>
    </row>
    <row r="931" spans="1:9" ht="30" x14ac:dyDescent="0.25">
      <c r="A931" s="137" t="s">
        <v>15</v>
      </c>
      <c r="B931" s="138" t="s">
        <v>162</v>
      </c>
      <c r="C931" s="139" t="s">
        <v>162</v>
      </c>
      <c r="D931" s="139" t="s">
        <v>166</v>
      </c>
      <c r="E931" s="140">
        <v>12</v>
      </c>
      <c r="F931" s="141" t="str">
        <f>IF(F930="","",F930)</f>
        <v/>
      </c>
      <c r="G931" s="141" t="str">
        <f t="shared" ref="G931" si="454">IF(G930="","",G930)</f>
        <v/>
      </c>
      <c r="H931" s="141" t="str">
        <f t="shared" ref="H931" si="455">IF(H930="","",H930)</f>
        <v/>
      </c>
      <c r="I931" s="121"/>
    </row>
    <row r="932" spans="1:9" ht="30" x14ac:dyDescent="0.25">
      <c r="A932" s="137" t="s">
        <v>41</v>
      </c>
      <c r="B932" s="138" t="s">
        <v>162</v>
      </c>
      <c r="C932" s="139" t="s">
        <v>162</v>
      </c>
      <c r="D932" s="143" t="s">
        <v>167</v>
      </c>
      <c r="E932" s="144">
        <v>12</v>
      </c>
      <c r="F932" s="141" t="str">
        <f t="shared" ref="F932:F945" si="456">F931</f>
        <v/>
      </c>
      <c r="G932" s="141" t="str">
        <f t="shared" ref="G932:G945" si="457">G931</f>
        <v/>
      </c>
      <c r="H932" s="141" t="str">
        <f t="shared" ref="H932:H945" si="458">H931</f>
        <v/>
      </c>
      <c r="I932" s="122"/>
    </row>
    <row r="933" spans="1:9" ht="30" x14ac:dyDescent="0.25">
      <c r="A933" s="137" t="s">
        <v>42</v>
      </c>
      <c r="B933" s="138" t="s">
        <v>162</v>
      </c>
      <c r="C933" s="139" t="s">
        <v>162</v>
      </c>
      <c r="D933" s="143" t="s">
        <v>168</v>
      </c>
      <c r="E933" s="145"/>
      <c r="F933" s="141" t="str">
        <f t="shared" si="456"/>
        <v/>
      </c>
      <c r="G933" s="141" t="str">
        <f t="shared" si="457"/>
        <v/>
      </c>
      <c r="H933" s="141" t="str">
        <f t="shared" si="458"/>
        <v/>
      </c>
      <c r="I933" s="146">
        <f t="shared" ref="I933" si="459">I931-I932</f>
        <v>0</v>
      </c>
    </row>
    <row r="934" spans="1:9" x14ac:dyDescent="0.25">
      <c r="A934" s="137" t="s">
        <v>43</v>
      </c>
      <c r="B934" s="138" t="s">
        <v>162</v>
      </c>
      <c r="C934" s="139" t="s">
        <v>162</v>
      </c>
      <c r="D934" s="143" t="s">
        <v>169</v>
      </c>
      <c r="E934" s="147">
        <v>12</v>
      </c>
      <c r="F934" s="141" t="str">
        <f t="shared" si="456"/>
        <v/>
      </c>
      <c r="G934" s="141" t="str">
        <f t="shared" si="457"/>
        <v/>
      </c>
      <c r="H934" s="141" t="str">
        <f t="shared" si="458"/>
        <v/>
      </c>
      <c r="I934" s="121"/>
    </row>
    <row r="935" spans="1:9" x14ac:dyDescent="0.25">
      <c r="A935" s="137" t="s">
        <v>44</v>
      </c>
      <c r="B935" s="138" t="s">
        <v>162</v>
      </c>
      <c r="C935" s="139" t="s">
        <v>162</v>
      </c>
      <c r="D935" s="143" t="s">
        <v>170</v>
      </c>
      <c r="E935" s="147">
        <v>12</v>
      </c>
      <c r="F935" s="141" t="str">
        <f t="shared" si="456"/>
        <v/>
      </c>
      <c r="G935" s="141" t="str">
        <f t="shared" si="457"/>
        <v/>
      </c>
      <c r="H935" s="141" t="str">
        <f t="shared" si="458"/>
        <v/>
      </c>
      <c r="I935" s="121"/>
    </row>
    <row r="936" spans="1:9" ht="30" x14ac:dyDescent="0.25">
      <c r="A936" s="137" t="s">
        <v>45</v>
      </c>
      <c r="B936" s="138" t="s">
        <v>162</v>
      </c>
      <c r="C936" s="139" t="s">
        <v>162</v>
      </c>
      <c r="D936" s="143" t="s">
        <v>171</v>
      </c>
      <c r="E936" s="140">
        <v>11</v>
      </c>
      <c r="F936" s="141" t="str">
        <f t="shared" si="456"/>
        <v/>
      </c>
      <c r="G936" s="141" t="str">
        <f t="shared" si="457"/>
        <v/>
      </c>
      <c r="H936" s="141" t="str">
        <f t="shared" si="458"/>
        <v/>
      </c>
      <c r="I936" s="121"/>
    </row>
    <row r="937" spans="1:9" x14ac:dyDescent="0.25">
      <c r="A937" s="137" t="s">
        <v>16</v>
      </c>
      <c r="B937" s="138" t="s">
        <v>160</v>
      </c>
      <c r="C937" s="139" t="s">
        <v>163</v>
      </c>
      <c r="D937" s="139" t="s">
        <v>163</v>
      </c>
      <c r="E937" s="148"/>
      <c r="F937" s="141" t="str">
        <f t="shared" si="456"/>
        <v/>
      </c>
      <c r="G937" s="141" t="str">
        <f t="shared" si="457"/>
        <v/>
      </c>
      <c r="H937" s="141" t="str">
        <f t="shared" si="458"/>
        <v/>
      </c>
      <c r="I937" s="149">
        <f t="shared" ref="I937" si="460">SUM(I938:I941)</f>
        <v>0</v>
      </c>
    </row>
    <row r="938" spans="1:9" x14ac:dyDescent="0.25">
      <c r="A938" s="137" t="s">
        <v>17</v>
      </c>
      <c r="B938" s="138" t="s">
        <v>160</v>
      </c>
      <c r="C938" s="139" t="s">
        <v>163</v>
      </c>
      <c r="D938" s="139" t="s">
        <v>172</v>
      </c>
      <c r="E938" s="148"/>
      <c r="F938" s="141" t="str">
        <f t="shared" si="456"/>
        <v/>
      </c>
      <c r="G938" s="141" t="str">
        <f t="shared" si="457"/>
        <v/>
      </c>
      <c r="H938" s="141" t="str">
        <f t="shared" si="458"/>
        <v/>
      </c>
      <c r="I938" s="123"/>
    </row>
    <row r="939" spans="1:9" x14ac:dyDescent="0.25">
      <c r="A939" s="137" t="s">
        <v>46</v>
      </c>
      <c r="B939" s="138" t="s">
        <v>160</v>
      </c>
      <c r="C939" s="139" t="s">
        <v>163</v>
      </c>
      <c r="D939" s="139" t="s">
        <v>173</v>
      </c>
      <c r="E939" s="148"/>
      <c r="F939" s="141" t="str">
        <f t="shared" si="456"/>
        <v/>
      </c>
      <c r="G939" s="141" t="str">
        <f t="shared" si="457"/>
        <v/>
      </c>
      <c r="H939" s="141" t="str">
        <f t="shared" si="458"/>
        <v/>
      </c>
      <c r="I939" s="123"/>
    </row>
    <row r="940" spans="1:9" ht="30" x14ac:dyDescent="0.25">
      <c r="A940" s="137" t="s">
        <v>18</v>
      </c>
      <c r="B940" s="138" t="s">
        <v>160</v>
      </c>
      <c r="C940" s="139" t="s">
        <v>163</v>
      </c>
      <c r="D940" s="139" t="s">
        <v>174</v>
      </c>
      <c r="E940" s="148"/>
      <c r="F940" s="141" t="str">
        <f t="shared" si="456"/>
        <v/>
      </c>
      <c r="G940" s="141" t="str">
        <f t="shared" si="457"/>
        <v/>
      </c>
      <c r="H940" s="141" t="str">
        <f t="shared" si="458"/>
        <v/>
      </c>
      <c r="I940" s="123"/>
    </row>
    <row r="941" spans="1:9" x14ac:dyDescent="0.25">
      <c r="A941" s="137" t="s">
        <v>19</v>
      </c>
      <c r="B941" s="138" t="s">
        <v>160</v>
      </c>
      <c r="C941" s="139" t="s">
        <v>163</v>
      </c>
      <c r="D941" s="139" t="s">
        <v>175</v>
      </c>
      <c r="E941" s="148"/>
      <c r="F941" s="141" t="str">
        <f t="shared" si="456"/>
        <v/>
      </c>
      <c r="G941" s="141" t="str">
        <f t="shared" si="457"/>
        <v/>
      </c>
      <c r="H941" s="141" t="str">
        <f t="shared" si="458"/>
        <v/>
      </c>
      <c r="I941" s="123"/>
    </row>
    <row r="942" spans="1:9" ht="30" x14ac:dyDescent="0.25">
      <c r="A942" s="137" t="s">
        <v>47</v>
      </c>
      <c r="B942" s="138" t="s">
        <v>160</v>
      </c>
      <c r="C942" s="139" t="s">
        <v>164</v>
      </c>
      <c r="D942" s="139" t="s">
        <v>164</v>
      </c>
      <c r="E942" s="148"/>
      <c r="F942" s="141" t="str">
        <f t="shared" si="456"/>
        <v/>
      </c>
      <c r="G942" s="141" t="str">
        <f t="shared" si="457"/>
        <v/>
      </c>
      <c r="H942" s="141" t="str">
        <f t="shared" si="458"/>
        <v/>
      </c>
      <c r="I942" s="149">
        <f t="shared" ref="I942" si="461">SUM(I943:I945)</f>
        <v>0</v>
      </c>
    </row>
    <row r="943" spans="1:9" ht="30" x14ac:dyDescent="0.25">
      <c r="A943" s="137" t="s">
        <v>48</v>
      </c>
      <c r="B943" s="138" t="s">
        <v>160</v>
      </c>
      <c r="C943" s="139" t="s">
        <v>164</v>
      </c>
      <c r="D943" s="143" t="s">
        <v>176</v>
      </c>
      <c r="E943" s="148"/>
      <c r="F943" s="141" t="str">
        <f t="shared" si="456"/>
        <v/>
      </c>
      <c r="G943" s="141" t="str">
        <f t="shared" si="457"/>
        <v/>
      </c>
      <c r="H943" s="141" t="str">
        <f t="shared" si="458"/>
        <v/>
      </c>
      <c r="I943" s="123"/>
    </row>
    <row r="944" spans="1:9" ht="30" x14ac:dyDescent="0.25">
      <c r="A944" s="137" t="s">
        <v>49</v>
      </c>
      <c r="B944" s="138" t="s">
        <v>160</v>
      </c>
      <c r="C944" s="139" t="s">
        <v>164</v>
      </c>
      <c r="D944" s="139" t="s">
        <v>177</v>
      </c>
      <c r="E944" s="148"/>
      <c r="F944" s="141" t="str">
        <f t="shared" si="456"/>
        <v/>
      </c>
      <c r="G944" s="141" t="str">
        <f t="shared" si="457"/>
        <v/>
      </c>
      <c r="H944" s="141" t="str">
        <f t="shared" si="458"/>
        <v/>
      </c>
      <c r="I944" s="123"/>
    </row>
    <row r="945" spans="1:9" ht="30.75" thickBot="1" x14ac:dyDescent="0.3">
      <c r="A945" s="151" t="s">
        <v>50</v>
      </c>
      <c r="B945" s="156" t="s">
        <v>160</v>
      </c>
      <c r="C945" s="152" t="s">
        <v>164</v>
      </c>
      <c r="D945" s="152" t="s">
        <v>178</v>
      </c>
      <c r="E945" s="153"/>
      <c r="F945" s="154" t="str">
        <f t="shared" si="456"/>
        <v/>
      </c>
      <c r="G945" s="154" t="str">
        <f t="shared" si="457"/>
        <v/>
      </c>
      <c r="H945" s="154" t="str">
        <f t="shared" si="458"/>
        <v/>
      </c>
      <c r="I945" s="124"/>
    </row>
    <row r="946" spans="1:9" x14ac:dyDescent="0.25">
      <c r="A946" s="130" t="s">
        <v>13</v>
      </c>
      <c r="B946" s="131" t="s">
        <v>161</v>
      </c>
      <c r="C946" s="132" t="s">
        <v>161</v>
      </c>
      <c r="D946" s="133" t="s">
        <v>165</v>
      </c>
      <c r="E946" s="134">
        <v>6</v>
      </c>
      <c r="F946" s="5"/>
      <c r="G946" s="119"/>
      <c r="H946" s="119"/>
      <c r="I946" s="120"/>
    </row>
    <row r="947" spans="1:9" ht="30" x14ac:dyDescent="0.25">
      <c r="A947" s="137" t="s">
        <v>15</v>
      </c>
      <c r="B947" s="138" t="s">
        <v>162</v>
      </c>
      <c r="C947" s="139" t="s">
        <v>162</v>
      </c>
      <c r="D947" s="139" t="s">
        <v>166</v>
      </c>
      <c r="E947" s="140">
        <v>12</v>
      </c>
      <c r="F947" s="141" t="str">
        <f>IF(F946="","",F946)</f>
        <v/>
      </c>
      <c r="G947" s="141" t="str">
        <f t="shared" ref="G947" si="462">IF(G946="","",G946)</f>
        <v/>
      </c>
      <c r="H947" s="141" t="str">
        <f t="shared" ref="H947" si="463">IF(H946="","",H946)</f>
        <v/>
      </c>
      <c r="I947" s="121"/>
    </row>
    <row r="948" spans="1:9" ht="30" x14ac:dyDescent="0.25">
      <c r="A948" s="137" t="s">
        <v>41</v>
      </c>
      <c r="B948" s="138" t="s">
        <v>162</v>
      </c>
      <c r="C948" s="139" t="s">
        <v>162</v>
      </c>
      <c r="D948" s="143" t="s">
        <v>167</v>
      </c>
      <c r="E948" s="144">
        <v>12</v>
      </c>
      <c r="F948" s="141" t="str">
        <f t="shared" ref="F948:F961" si="464">F947</f>
        <v/>
      </c>
      <c r="G948" s="141" t="str">
        <f t="shared" ref="G948:G961" si="465">G947</f>
        <v/>
      </c>
      <c r="H948" s="141" t="str">
        <f t="shared" ref="H948:H961" si="466">H947</f>
        <v/>
      </c>
      <c r="I948" s="122"/>
    </row>
    <row r="949" spans="1:9" ht="30" x14ac:dyDescent="0.25">
      <c r="A949" s="137" t="s">
        <v>42</v>
      </c>
      <c r="B949" s="138" t="s">
        <v>162</v>
      </c>
      <c r="C949" s="139" t="s">
        <v>162</v>
      </c>
      <c r="D949" s="143" t="s">
        <v>168</v>
      </c>
      <c r="E949" s="145"/>
      <c r="F949" s="141" t="str">
        <f t="shared" si="464"/>
        <v/>
      </c>
      <c r="G949" s="141" t="str">
        <f t="shared" si="465"/>
        <v/>
      </c>
      <c r="H949" s="141" t="str">
        <f t="shared" si="466"/>
        <v/>
      </c>
      <c r="I949" s="146">
        <f t="shared" ref="I949" si="467">I947-I948</f>
        <v>0</v>
      </c>
    </row>
    <row r="950" spans="1:9" x14ac:dyDescent="0.25">
      <c r="A950" s="137" t="s">
        <v>43</v>
      </c>
      <c r="B950" s="138" t="s">
        <v>162</v>
      </c>
      <c r="C950" s="139" t="s">
        <v>162</v>
      </c>
      <c r="D950" s="143" t="s">
        <v>169</v>
      </c>
      <c r="E950" s="147">
        <v>12</v>
      </c>
      <c r="F950" s="141" t="str">
        <f t="shared" si="464"/>
        <v/>
      </c>
      <c r="G950" s="141" t="str">
        <f t="shared" si="465"/>
        <v/>
      </c>
      <c r="H950" s="141" t="str">
        <f t="shared" si="466"/>
        <v/>
      </c>
      <c r="I950" s="121"/>
    </row>
    <row r="951" spans="1:9" x14ac:dyDescent="0.25">
      <c r="A951" s="137" t="s">
        <v>44</v>
      </c>
      <c r="B951" s="138" t="s">
        <v>162</v>
      </c>
      <c r="C951" s="139" t="s">
        <v>162</v>
      </c>
      <c r="D951" s="143" t="s">
        <v>170</v>
      </c>
      <c r="E951" s="147">
        <v>12</v>
      </c>
      <c r="F951" s="141" t="str">
        <f t="shared" si="464"/>
        <v/>
      </c>
      <c r="G951" s="141" t="str">
        <f t="shared" si="465"/>
        <v/>
      </c>
      <c r="H951" s="141" t="str">
        <f t="shared" si="466"/>
        <v/>
      </c>
      <c r="I951" s="121"/>
    </row>
    <row r="952" spans="1:9" ht="30" x14ac:dyDescent="0.25">
      <c r="A952" s="137" t="s">
        <v>45</v>
      </c>
      <c r="B952" s="138" t="s">
        <v>162</v>
      </c>
      <c r="C952" s="139" t="s">
        <v>162</v>
      </c>
      <c r="D952" s="143" t="s">
        <v>171</v>
      </c>
      <c r="E952" s="140">
        <v>11</v>
      </c>
      <c r="F952" s="141" t="str">
        <f t="shared" si="464"/>
        <v/>
      </c>
      <c r="G952" s="141" t="str">
        <f t="shared" si="465"/>
        <v/>
      </c>
      <c r="H952" s="141" t="str">
        <f t="shared" si="466"/>
        <v/>
      </c>
      <c r="I952" s="121"/>
    </row>
    <row r="953" spans="1:9" x14ac:dyDescent="0.25">
      <c r="A953" s="137" t="s">
        <v>16</v>
      </c>
      <c r="B953" s="138" t="s">
        <v>160</v>
      </c>
      <c r="C953" s="139" t="s">
        <v>163</v>
      </c>
      <c r="D953" s="139" t="s">
        <v>163</v>
      </c>
      <c r="E953" s="148"/>
      <c r="F953" s="141" t="str">
        <f t="shared" si="464"/>
        <v/>
      </c>
      <c r="G953" s="141" t="str">
        <f t="shared" si="465"/>
        <v/>
      </c>
      <c r="H953" s="141" t="str">
        <f t="shared" si="466"/>
        <v/>
      </c>
      <c r="I953" s="149">
        <f t="shared" ref="I953" si="468">SUM(I954:I957)</f>
        <v>0</v>
      </c>
    </row>
    <row r="954" spans="1:9" x14ac:dyDescent="0.25">
      <c r="A954" s="137" t="s">
        <v>17</v>
      </c>
      <c r="B954" s="138" t="s">
        <v>160</v>
      </c>
      <c r="C954" s="139" t="s">
        <v>163</v>
      </c>
      <c r="D954" s="139" t="s">
        <v>172</v>
      </c>
      <c r="E954" s="148"/>
      <c r="F954" s="141" t="str">
        <f t="shared" si="464"/>
        <v/>
      </c>
      <c r="G954" s="141" t="str">
        <f t="shared" si="465"/>
        <v/>
      </c>
      <c r="H954" s="141" t="str">
        <f t="shared" si="466"/>
        <v/>
      </c>
      <c r="I954" s="123"/>
    </row>
    <row r="955" spans="1:9" x14ac:dyDescent="0.25">
      <c r="A955" s="137" t="s">
        <v>46</v>
      </c>
      <c r="B955" s="138" t="s">
        <v>160</v>
      </c>
      <c r="C955" s="139" t="s">
        <v>163</v>
      </c>
      <c r="D955" s="139" t="s">
        <v>173</v>
      </c>
      <c r="E955" s="148"/>
      <c r="F955" s="141" t="str">
        <f t="shared" si="464"/>
        <v/>
      </c>
      <c r="G955" s="141" t="str">
        <f t="shared" si="465"/>
        <v/>
      </c>
      <c r="H955" s="141" t="str">
        <f t="shared" si="466"/>
        <v/>
      </c>
      <c r="I955" s="123"/>
    </row>
    <row r="956" spans="1:9" ht="30" x14ac:dyDescent="0.25">
      <c r="A956" s="137" t="s">
        <v>18</v>
      </c>
      <c r="B956" s="138" t="s">
        <v>160</v>
      </c>
      <c r="C956" s="139" t="s">
        <v>163</v>
      </c>
      <c r="D956" s="139" t="s">
        <v>174</v>
      </c>
      <c r="E956" s="148"/>
      <c r="F956" s="141" t="str">
        <f t="shared" si="464"/>
        <v/>
      </c>
      <c r="G956" s="141" t="str">
        <f t="shared" si="465"/>
        <v/>
      </c>
      <c r="H956" s="141" t="str">
        <f t="shared" si="466"/>
        <v/>
      </c>
      <c r="I956" s="123"/>
    </row>
    <row r="957" spans="1:9" x14ac:dyDescent="0.25">
      <c r="A957" s="137" t="s">
        <v>19</v>
      </c>
      <c r="B957" s="138" t="s">
        <v>160</v>
      </c>
      <c r="C957" s="139" t="s">
        <v>163</v>
      </c>
      <c r="D957" s="139" t="s">
        <v>175</v>
      </c>
      <c r="E957" s="148"/>
      <c r="F957" s="141" t="str">
        <f t="shared" si="464"/>
        <v/>
      </c>
      <c r="G957" s="141" t="str">
        <f t="shared" si="465"/>
        <v/>
      </c>
      <c r="H957" s="141" t="str">
        <f t="shared" si="466"/>
        <v/>
      </c>
      <c r="I957" s="123"/>
    </row>
    <row r="958" spans="1:9" ht="30" x14ac:dyDescent="0.25">
      <c r="A958" s="137" t="s">
        <v>47</v>
      </c>
      <c r="B958" s="138" t="s">
        <v>160</v>
      </c>
      <c r="C958" s="139" t="s">
        <v>164</v>
      </c>
      <c r="D958" s="139" t="s">
        <v>164</v>
      </c>
      <c r="E958" s="148"/>
      <c r="F958" s="141" t="str">
        <f t="shared" si="464"/>
        <v/>
      </c>
      <c r="G958" s="141" t="str">
        <f t="shared" si="465"/>
        <v/>
      </c>
      <c r="H958" s="141" t="str">
        <f t="shared" si="466"/>
        <v/>
      </c>
      <c r="I958" s="149">
        <f t="shared" ref="I958" si="469">SUM(I959:I961)</f>
        <v>0</v>
      </c>
    </row>
    <row r="959" spans="1:9" ht="30" x14ac:dyDescent="0.25">
      <c r="A959" s="137" t="s">
        <v>48</v>
      </c>
      <c r="B959" s="138" t="s">
        <v>160</v>
      </c>
      <c r="C959" s="139" t="s">
        <v>164</v>
      </c>
      <c r="D959" s="143" t="s">
        <v>176</v>
      </c>
      <c r="E959" s="148"/>
      <c r="F959" s="141" t="str">
        <f t="shared" si="464"/>
        <v/>
      </c>
      <c r="G959" s="141" t="str">
        <f t="shared" si="465"/>
        <v/>
      </c>
      <c r="H959" s="141" t="str">
        <f t="shared" si="466"/>
        <v/>
      </c>
      <c r="I959" s="123"/>
    </row>
    <row r="960" spans="1:9" ht="30" x14ac:dyDescent="0.25">
      <c r="A960" s="137" t="s">
        <v>49</v>
      </c>
      <c r="B960" s="138" t="s">
        <v>160</v>
      </c>
      <c r="C960" s="139" t="s">
        <v>164</v>
      </c>
      <c r="D960" s="139" t="s">
        <v>177</v>
      </c>
      <c r="E960" s="148"/>
      <c r="F960" s="141" t="str">
        <f t="shared" si="464"/>
        <v/>
      </c>
      <c r="G960" s="141" t="str">
        <f t="shared" si="465"/>
        <v/>
      </c>
      <c r="H960" s="141" t="str">
        <f t="shared" si="466"/>
        <v/>
      </c>
      <c r="I960" s="123"/>
    </row>
    <row r="961" spans="1:9" ht="30.75" thickBot="1" x14ac:dyDescent="0.3">
      <c r="A961" s="151" t="s">
        <v>50</v>
      </c>
      <c r="B961" s="156" t="s">
        <v>160</v>
      </c>
      <c r="C961" s="152" t="s">
        <v>164</v>
      </c>
      <c r="D961" s="152" t="s">
        <v>178</v>
      </c>
      <c r="E961" s="153"/>
      <c r="F961" s="154" t="str">
        <f t="shared" si="464"/>
        <v/>
      </c>
      <c r="G961" s="154" t="str">
        <f t="shared" si="465"/>
        <v/>
      </c>
      <c r="H961" s="154" t="str">
        <f t="shared" si="466"/>
        <v/>
      </c>
      <c r="I961" s="124"/>
    </row>
    <row r="962" spans="1:9" x14ac:dyDescent="0.25">
      <c r="A962" s="130" t="s">
        <v>13</v>
      </c>
      <c r="B962" s="131" t="s">
        <v>161</v>
      </c>
      <c r="C962" s="132" t="s">
        <v>161</v>
      </c>
      <c r="D962" s="133" t="s">
        <v>165</v>
      </c>
      <c r="E962" s="134">
        <v>6</v>
      </c>
      <c r="F962" s="5"/>
      <c r="G962" s="119"/>
      <c r="H962" s="119"/>
      <c r="I962" s="120"/>
    </row>
    <row r="963" spans="1:9" ht="30" x14ac:dyDescent="0.25">
      <c r="A963" s="137" t="s">
        <v>15</v>
      </c>
      <c r="B963" s="138" t="s">
        <v>162</v>
      </c>
      <c r="C963" s="139" t="s">
        <v>162</v>
      </c>
      <c r="D963" s="139" t="s">
        <v>166</v>
      </c>
      <c r="E963" s="140">
        <v>12</v>
      </c>
      <c r="F963" s="141" t="str">
        <f>IF(F962="","",F962)</f>
        <v/>
      </c>
      <c r="G963" s="141" t="str">
        <f t="shared" ref="G963" si="470">IF(G962="","",G962)</f>
        <v/>
      </c>
      <c r="H963" s="141" t="str">
        <f t="shared" ref="H963" si="471">IF(H962="","",H962)</f>
        <v/>
      </c>
      <c r="I963" s="121"/>
    </row>
    <row r="964" spans="1:9" ht="30" x14ac:dyDescent="0.25">
      <c r="A964" s="137" t="s">
        <v>41</v>
      </c>
      <c r="B964" s="138" t="s">
        <v>162</v>
      </c>
      <c r="C964" s="139" t="s">
        <v>162</v>
      </c>
      <c r="D964" s="143" t="s">
        <v>167</v>
      </c>
      <c r="E964" s="144">
        <v>12</v>
      </c>
      <c r="F964" s="141" t="str">
        <f t="shared" ref="F964:F977" si="472">F963</f>
        <v/>
      </c>
      <c r="G964" s="141" t="str">
        <f t="shared" ref="G964:G977" si="473">G963</f>
        <v/>
      </c>
      <c r="H964" s="141" t="str">
        <f t="shared" ref="H964:H977" si="474">H963</f>
        <v/>
      </c>
      <c r="I964" s="122"/>
    </row>
    <row r="965" spans="1:9" ht="30" x14ac:dyDescent="0.25">
      <c r="A965" s="137" t="s">
        <v>42</v>
      </c>
      <c r="B965" s="138" t="s">
        <v>162</v>
      </c>
      <c r="C965" s="139" t="s">
        <v>162</v>
      </c>
      <c r="D965" s="143" t="s">
        <v>168</v>
      </c>
      <c r="E965" s="145"/>
      <c r="F965" s="141" t="str">
        <f t="shared" si="472"/>
        <v/>
      </c>
      <c r="G965" s="141" t="str">
        <f t="shared" si="473"/>
        <v/>
      </c>
      <c r="H965" s="141" t="str">
        <f t="shared" si="474"/>
        <v/>
      </c>
      <c r="I965" s="146">
        <f t="shared" ref="I965" si="475">I963-I964</f>
        <v>0</v>
      </c>
    </row>
    <row r="966" spans="1:9" x14ac:dyDescent="0.25">
      <c r="A966" s="137" t="s">
        <v>43</v>
      </c>
      <c r="B966" s="138" t="s">
        <v>162</v>
      </c>
      <c r="C966" s="139" t="s">
        <v>162</v>
      </c>
      <c r="D966" s="143" t="s">
        <v>169</v>
      </c>
      <c r="E966" s="147">
        <v>12</v>
      </c>
      <c r="F966" s="141" t="str">
        <f t="shared" si="472"/>
        <v/>
      </c>
      <c r="G966" s="141" t="str">
        <f t="shared" si="473"/>
        <v/>
      </c>
      <c r="H966" s="141" t="str">
        <f t="shared" si="474"/>
        <v/>
      </c>
      <c r="I966" s="121"/>
    </row>
    <row r="967" spans="1:9" x14ac:dyDescent="0.25">
      <c r="A967" s="137" t="s">
        <v>44</v>
      </c>
      <c r="B967" s="138" t="s">
        <v>162</v>
      </c>
      <c r="C967" s="139" t="s">
        <v>162</v>
      </c>
      <c r="D967" s="143" t="s">
        <v>170</v>
      </c>
      <c r="E967" s="147">
        <v>12</v>
      </c>
      <c r="F967" s="141" t="str">
        <f t="shared" si="472"/>
        <v/>
      </c>
      <c r="G967" s="141" t="str">
        <f t="shared" si="473"/>
        <v/>
      </c>
      <c r="H967" s="141" t="str">
        <f t="shared" si="474"/>
        <v/>
      </c>
      <c r="I967" s="121"/>
    </row>
    <row r="968" spans="1:9" ht="30" x14ac:dyDescent="0.25">
      <c r="A968" s="137" t="s">
        <v>45</v>
      </c>
      <c r="B968" s="138" t="s">
        <v>162</v>
      </c>
      <c r="C968" s="139" t="s">
        <v>162</v>
      </c>
      <c r="D968" s="143" t="s">
        <v>171</v>
      </c>
      <c r="E968" s="140">
        <v>11</v>
      </c>
      <c r="F968" s="141" t="str">
        <f t="shared" si="472"/>
        <v/>
      </c>
      <c r="G968" s="141" t="str">
        <f t="shared" si="473"/>
        <v/>
      </c>
      <c r="H968" s="141" t="str">
        <f t="shared" si="474"/>
        <v/>
      </c>
      <c r="I968" s="121"/>
    </row>
    <row r="969" spans="1:9" x14ac:dyDescent="0.25">
      <c r="A969" s="137" t="s">
        <v>16</v>
      </c>
      <c r="B969" s="138" t="s">
        <v>160</v>
      </c>
      <c r="C969" s="139" t="s">
        <v>163</v>
      </c>
      <c r="D969" s="139" t="s">
        <v>163</v>
      </c>
      <c r="E969" s="148"/>
      <c r="F969" s="141" t="str">
        <f t="shared" si="472"/>
        <v/>
      </c>
      <c r="G969" s="141" t="str">
        <f t="shared" si="473"/>
        <v/>
      </c>
      <c r="H969" s="141" t="str">
        <f t="shared" si="474"/>
        <v/>
      </c>
      <c r="I969" s="149">
        <f t="shared" ref="I969" si="476">SUM(I970:I973)</f>
        <v>0</v>
      </c>
    </row>
    <row r="970" spans="1:9" x14ac:dyDescent="0.25">
      <c r="A970" s="137" t="s">
        <v>17</v>
      </c>
      <c r="B970" s="138" t="s">
        <v>160</v>
      </c>
      <c r="C970" s="139" t="s">
        <v>163</v>
      </c>
      <c r="D970" s="139" t="s">
        <v>172</v>
      </c>
      <c r="E970" s="148"/>
      <c r="F970" s="141" t="str">
        <f t="shared" si="472"/>
        <v/>
      </c>
      <c r="G970" s="141" t="str">
        <f t="shared" si="473"/>
        <v/>
      </c>
      <c r="H970" s="141" t="str">
        <f t="shared" si="474"/>
        <v/>
      </c>
      <c r="I970" s="123"/>
    </row>
    <row r="971" spans="1:9" x14ac:dyDescent="0.25">
      <c r="A971" s="137" t="s">
        <v>46</v>
      </c>
      <c r="B971" s="138" t="s">
        <v>160</v>
      </c>
      <c r="C971" s="139" t="s">
        <v>163</v>
      </c>
      <c r="D971" s="139" t="s">
        <v>173</v>
      </c>
      <c r="E971" s="148"/>
      <c r="F971" s="141" t="str">
        <f t="shared" si="472"/>
        <v/>
      </c>
      <c r="G971" s="141" t="str">
        <f t="shared" si="473"/>
        <v/>
      </c>
      <c r="H971" s="141" t="str">
        <f t="shared" si="474"/>
        <v/>
      </c>
      <c r="I971" s="123"/>
    </row>
    <row r="972" spans="1:9" ht="30" x14ac:dyDescent="0.25">
      <c r="A972" s="137" t="s">
        <v>18</v>
      </c>
      <c r="B972" s="138" t="s">
        <v>160</v>
      </c>
      <c r="C972" s="139" t="s">
        <v>163</v>
      </c>
      <c r="D972" s="139" t="s">
        <v>174</v>
      </c>
      <c r="E972" s="148"/>
      <c r="F972" s="141" t="str">
        <f t="shared" si="472"/>
        <v/>
      </c>
      <c r="G972" s="141" t="str">
        <f t="shared" si="473"/>
        <v/>
      </c>
      <c r="H972" s="141" t="str">
        <f t="shared" si="474"/>
        <v/>
      </c>
      <c r="I972" s="123"/>
    </row>
    <row r="973" spans="1:9" x14ac:dyDescent="0.25">
      <c r="A973" s="137" t="s">
        <v>19</v>
      </c>
      <c r="B973" s="138" t="s">
        <v>160</v>
      </c>
      <c r="C973" s="139" t="s">
        <v>163</v>
      </c>
      <c r="D973" s="139" t="s">
        <v>175</v>
      </c>
      <c r="E973" s="148"/>
      <c r="F973" s="141" t="str">
        <f t="shared" si="472"/>
        <v/>
      </c>
      <c r="G973" s="141" t="str">
        <f t="shared" si="473"/>
        <v/>
      </c>
      <c r="H973" s="141" t="str">
        <f t="shared" si="474"/>
        <v/>
      </c>
      <c r="I973" s="123"/>
    </row>
    <row r="974" spans="1:9" ht="30" x14ac:dyDescent="0.25">
      <c r="A974" s="137" t="s">
        <v>47</v>
      </c>
      <c r="B974" s="138" t="s">
        <v>160</v>
      </c>
      <c r="C974" s="139" t="s">
        <v>164</v>
      </c>
      <c r="D974" s="139" t="s">
        <v>164</v>
      </c>
      <c r="E974" s="148"/>
      <c r="F974" s="141" t="str">
        <f t="shared" si="472"/>
        <v/>
      </c>
      <c r="G974" s="141" t="str">
        <f t="shared" si="473"/>
        <v/>
      </c>
      <c r="H974" s="141" t="str">
        <f t="shared" si="474"/>
        <v/>
      </c>
      <c r="I974" s="149">
        <f t="shared" ref="I974" si="477">SUM(I975:I977)</f>
        <v>0</v>
      </c>
    </row>
    <row r="975" spans="1:9" ht="30" x14ac:dyDescent="0.25">
      <c r="A975" s="137" t="s">
        <v>48</v>
      </c>
      <c r="B975" s="138" t="s">
        <v>160</v>
      </c>
      <c r="C975" s="139" t="s">
        <v>164</v>
      </c>
      <c r="D975" s="143" t="s">
        <v>176</v>
      </c>
      <c r="E975" s="148"/>
      <c r="F975" s="141" t="str">
        <f t="shared" si="472"/>
        <v/>
      </c>
      <c r="G975" s="141" t="str">
        <f t="shared" si="473"/>
        <v/>
      </c>
      <c r="H975" s="141" t="str">
        <f t="shared" si="474"/>
        <v/>
      </c>
      <c r="I975" s="123"/>
    </row>
    <row r="976" spans="1:9" ht="30" x14ac:dyDescent="0.25">
      <c r="A976" s="137" t="s">
        <v>49</v>
      </c>
      <c r="B976" s="138" t="s">
        <v>160</v>
      </c>
      <c r="C976" s="139" t="s">
        <v>164</v>
      </c>
      <c r="D976" s="139" t="s">
        <v>177</v>
      </c>
      <c r="E976" s="148"/>
      <c r="F976" s="141" t="str">
        <f t="shared" si="472"/>
        <v/>
      </c>
      <c r="G976" s="141" t="str">
        <f t="shared" si="473"/>
        <v/>
      </c>
      <c r="H976" s="141" t="str">
        <f t="shared" si="474"/>
        <v/>
      </c>
      <c r="I976" s="123"/>
    </row>
    <row r="977" spans="1:9" ht="30.75" thickBot="1" x14ac:dyDescent="0.3">
      <c r="A977" s="151" t="s">
        <v>50</v>
      </c>
      <c r="B977" s="156" t="s">
        <v>160</v>
      </c>
      <c r="C977" s="152" t="s">
        <v>164</v>
      </c>
      <c r="D977" s="152" t="s">
        <v>178</v>
      </c>
      <c r="E977" s="153"/>
      <c r="F977" s="154" t="str">
        <f t="shared" si="472"/>
        <v/>
      </c>
      <c r="G977" s="154" t="str">
        <f t="shared" si="473"/>
        <v/>
      </c>
      <c r="H977" s="154" t="str">
        <f t="shared" si="474"/>
        <v/>
      </c>
      <c r="I977" s="124"/>
    </row>
    <row r="978" spans="1:9" x14ac:dyDescent="0.25">
      <c r="A978" s="130" t="s">
        <v>13</v>
      </c>
      <c r="B978" s="131" t="s">
        <v>161</v>
      </c>
      <c r="C978" s="132" t="s">
        <v>161</v>
      </c>
      <c r="D978" s="133" t="s">
        <v>165</v>
      </c>
      <c r="E978" s="134">
        <v>6</v>
      </c>
      <c r="F978" s="5"/>
      <c r="G978" s="119"/>
      <c r="H978" s="119"/>
      <c r="I978" s="120"/>
    </row>
    <row r="979" spans="1:9" ht="30" x14ac:dyDescent="0.25">
      <c r="A979" s="137" t="s">
        <v>15</v>
      </c>
      <c r="B979" s="138" t="s">
        <v>162</v>
      </c>
      <c r="C979" s="139" t="s">
        <v>162</v>
      </c>
      <c r="D979" s="139" t="s">
        <v>166</v>
      </c>
      <c r="E979" s="140">
        <v>12</v>
      </c>
      <c r="F979" s="141" t="str">
        <f>IF(F978="","",F978)</f>
        <v/>
      </c>
      <c r="G979" s="141" t="str">
        <f t="shared" ref="G979" si="478">IF(G978="","",G978)</f>
        <v/>
      </c>
      <c r="H979" s="141" t="str">
        <f t="shared" ref="H979" si="479">IF(H978="","",H978)</f>
        <v/>
      </c>
      <c r="I979" s="121"/>
    </row>
    <row r="980" spans="1:9" ht="30" x14ac:dyDescent="0.25">
      <c r="A980" s="137" t="s">
        <v>41</v>
      </c>
      <c r="B980" s="138" t="s">
        <v>162</v>
      </c>
      <c r="C980" s="139" t="s">
        <v>162</v>
      </c>
      <c r="D980" s="143" t="s">
        <v>167</v>
      </c>
      <c r="E980" s="144">
        <v>12</v>
      </c>
      <c r="F980" s="141" t="str">
        <f t="shared" ref="F980:F993" si="480">F979</f>
        <v/>
      </c>
      <c r="G980" s="141" t="str">
        <f t="shared" ref="G980:G993" si="481">G979</f>
        <v/>
      </c>
      <c r="H980" s="141" t="str">
        <f t="shared" ref="H980:H993" si="482">H979</f>
        <v/>
      </c>
      <c r="I980" s="122"/>
    </row>
    <row r="981" spans="1:9" ht="30" x14ac:dyDescent="0.25">
      <c r="A981" s="137" t="s">
        <v>42</v>
      </c>
      <c r="B981" s="138" t="s">
        <v>162</v>
      </c>
      <c r="C981" s="139" t="s">
        <v>162</v>
      </c>
      <c r="D981" s="143" t="s">
        <v>168</v>
      </c>
      <c r="E981" s="145"/>
      <c r="F981" s="141" t="str">
        <f t="shared" si="480"/>
        <v/>
      </c>
      <c r="G981" s="141" t="str">
        <f t="shared" si="481"/>
        <v/>
      </c>
      <c r="H981" s="141" t="str">
        <f t="shared" si="482"/>
        <v/>
      </c>
      <c r="I981" s="146">
        <f t="shared" ref="I981" si="483">I979-I980</f>
        <v>0</v>
      </c>
    </row>
    <row r="982" spans="1:9" x14ac:dyDescent="0.25">
      <c r="A982" s="137" t="s">
        <v>43</v>
      </c>
      <c r="B982" s="138" t="s">
        <v>162</v>
      </c>
      <c r="C982" s="139" t="s">
        <v>162</v>
      </c>
      <c r="D982" s="143" t="s">
        <v>169</v>
      </c>
      <c r="E982" s="147">
        <v>12</v>
      </c>
      <c r="F982" s="141" t="str">
        <f t="shared" si="480"/>
        <v/>
      </c>
      <c r="G982" s="141" t="str">
        <f t="shared" si="481"/>
        <v/>
      </c>
      <c r="H982" s="141" t="str">
        <f t="shared" si="482"/>
        <v/>
      </c>
      <c r="I982" s="121"/>
    </row>
    <row r="983" spans="1:9" x14ac:dyDescent="0.25">
      <c r="A983" s="137" t="s">
        <v>44</v>
      </c>
      <c r="B983" s="138" t="s">
        <v>162</v>
      </c>
      <c r="C983" s="139" t="s">
        <v>162</v>
      </c>
      <c r="D983" s="143" t="s">
        <v>170</v>
      </c>
      <c r="E983" s="147">
        <v>12</v>
      </c>
      <c r="F983" s="141" t="str">
        <f t="shared" si="480"/>
        <v/>
      </c>
      <c r="G983" s="141" t="str">
        <f t="shared" si="481"/>
        <v/>
      </c>
      <c r="H983" s="141" t="str">
        <f t="shared" si="482"/>
        <v/>
      </c>
      <c r="I983" s="121"/>
    </row>
    <row r="984" spans="1:9" ht="30" x14ac:dyDescent="0.25">
      <c r="A984" s="137" t="s">
        <v>45</v>
      </c>
      <c r="B984" s="138" t="s">
        <v>162</v>
      </c>
      <c r="C984" s="139" t="s">
        <v>162</v>
      </c>
      <c r="D984" s="143" t="s">
        <v>171</v>
      </c>
      <c r="E984" s="140">
        <v>11</v>
      </c>
      <c r="F984" s="141" t="str">
        <f t="shared" si="480"/>
        <v/>
      </c>
      <c r="G984" s="141" t="str">
        <f t="shared" si="481"/>
        <v/>
      </c>
      <c r="H984" s="141" t="str">
        <f t="shared" si="482"/>
        <v/>
      </c>
      <c r="I984" s="121"/>
    </row>
    <row r="985" spans="1:9" x14ac:dyDescent="0.25">
      <c r="A985" s="137" t="s">
        <v>16</v>
      </c>
      <c r="B985" s="138" t="s">
        <v>160</v>
      </c>
      <c r="C985" s="139" t="s">
        <v>163</v>
      </c>
      <c r="D985" s="139" t="s">
        <v>163</v>
      </c>
      <c r="E985" s="148"/>
      <c r="F985" s="141" t="str">
        <f t="shared" si="480"/>
        <v/>
      </c>
      <c r="G985" s="141" t="str">
        <f t="shared" si="481"/>
        <v/>
      </c>
      <c r="H985" s="141" t="str">
        <f t="shared" si="482"/>
        <v/>
      </c>
      <c r="I985" s="149">
        <f t="shared" ref="I985" si="484">SUM(I986:I989)</f>
        <v>0</v>
      </c>
    </row>
    <row r="986" spans="1:9" x14ac:dyDescent="0.25">
      <c r="A986" s="137" t="s">
        <v>17</v>
      </c>
      <c r="B986" s="138" t="s">
        <v>160</v>
      </c>
      <c r="C986" s="139" t="s">
        <v>163</v>
      </c>
      <c r="D986" s="139" t="s">
        <v>172</v>
      </c>
      <c r="E986" s="148"/>
      <c r="F986" s="141" t="str">
        <f t="shared" si="480"/>
        <v/>
      </c>
      <c r="G986" s="141" t="str">
        <f t="shared" si="481"/>
        <v/>
      </c>
      <c r="H986" s="141" t="str">
        <f t="shared" si="482"/>
        <v/>
      </c>
      <c r="I986" s="123"/>
    </row>
    <row r="987" spans="1:9" x14ac:dyDescent="0.25">
      <c r="A987" s="137" t="s">
        <v>46</v>
      </c>
      <c r="B987" s="138" t="s">
        <v>160</v>
      </c>
      <c r="C987" s="139" t="s">
        <v>163</v>
      </c>
      <c r="D987" s="139" t="s">
        <v>173</v>
      </c>
      <c r="E987" s="148"/>
      <c r="F987" s="141" t="str">
        <f t="shared" si="480"/>
        <v/>
      </c>
      <c r="G987" s="141" t="str">
        <f t="shared" si="481"/>
        <v/>
      </c>
      <c r="H987" s="141" t="str">
        <f t="shared" si="482"/>
        <v/>
      </c>
      <c r="I987" s="123"/>
    </row>
    <row r="988" spans="1:9" ht="30" x14ac:dyDescent="0.25">
      <c r="A988" s="137" t="s">
        <v>18</v>
      </c>
      <c r="B988" s="138" t="s">
        <v>160</v>
      </c>
      <c r="C988" s="139" t="s">
        <v>163</v>
      </c>
      <c r="D988" s="139" t="s">
        <v>174</v>
      </c>
      <c r="E988" s="148"/>
      <c r="F988" s="141" t="str">
        <f t="shared" si="480"/>
        <v/>
      </c>
      <c r="G988" s="141" t="str">
        <f t="shared" si="481"/>
        <v/>
      </c>
      <c r="H988" s="141" t="str">
        <f t="shared" si="482"/>
        <v/>
      </c>
      <c r="I988" s="123"/>
    </row>
    <row r="989" spans="1:9" x14ac:dyDescent="0.25">
      <c r="A989" s="137" t="s">
        <v>19</v>
      </c>
      <c r="B989" s="138" t="s">
        <v>160</v>
      </c>
      <c r="C989" s="139" t="s">
        <v>163</v>
      </c>
      <c r="D989" s="139" t="s">
        <v>175</v>
      </c>
      <c r="E989" s="148"/>
      <c r="F989" s="141" t="str">
        <f t="shared" si="480"/>
        <v/>
      </c>
      <c r="G989" s="141" t="str">
        <f t="shared" si="481"/>
        <v/>
      </c>
      <c r="H989" s="141" t="str">
        <f t="shared" si="482"/>
        <v/>
      </c>
      <c r="I989" s="123"/>
    </row>
    <row r="990" spans="1:9" ht="30" x14ac:dyDescent="0.25">
      <c r="A990" s="137" t="s">
        <v>47</v>
      </c>
      <c r="B990" s="138" t="s">
        <v>160</v>
      </c>
      <c r="C990" s="139" t="s">
        <v>164</v>
      </c>
      <c r="D990" s="139" t="s">
        <v>164</v>
      </c>
      <c r="E990" s="148"/>
      <c r="F990" s="141" t="str">
        <f t="shared" si="480"/>
        <v/>
      </c>
      <c r="G990" s="141" t="str">
        <f t="shared" si="481"/>
        <v/>
      </c>
      <c r="H990" s="141" t="str">
        <f t="shared" si="482"/>
        <v/>
      </c>
      <c r="I990" s="149">
        <f t="shared" ref="I990" si="485">SUM(I991:I993)</f>
        <v>0</v>
      </c>
    </row>
    <row r="991" spans="1:9" ht="30" x14ac:dyDescent="0.25">
      <c r="A991" s="137" t="s">
        <v>48</v>
      </c>
      <c r="B991" s="138" t="s">
        <v>160</v>
      </c>
      <c r="C991" s="139" t="s">
        <v>164</v>
      </c>
      <c r="D991" s="143" t="s">
        <v>176</v>
      </c>
      <c r="E991" s="148"/>
      <c r="F991" s="141" t="str">
        <f t="shared" si="480"/>
        <v/>
      </c>
      <c r="G991" s="141" t="str">
        <f t="shared" si="481"/>
        <v/>
      </c>
      <c r="H991" s="141" t="str">
        <f t="shared" si="482"/>
        <v/>
      </c>
      <c r="I991" s="123"/>
    </row>
    <row r="992" spans="1:9" ht="30" x14ac:dyDescent="0.25">
      <c r="A992" s="137" t="s">
        <v>49</v>
      </c>
      <c r="B992" s="138" t="s">
        <v>160</v>
      </c>
      <c r="C992" s="139" t="s">
        <v>164</v>
      </c>
      <c r="D992" s="139" t="s">
        <v>177</v>
      </c>
      <c r="E992" s="148"/>
      <c r="F992" s="141" t="str">
        <f t="shared" si="480"/>
        <v/>
      </c>
      <c r="G992" s="141" t="str">
        <f t="shared" si="481"/>
        <v/>
      </c>
      <c r="H992" s="141" t="str">
        <f t="shared" si="482"/>
        <v/>
      </c>
      <c r="I992" s="123"/>
    </row>
    <row r="993" spans="1:9" ht="30.75" thickBot="1" x14ac:dyDescent="0.3">
      <c r="A993" s="151" t="s">
        <v>50</v>
      </c>
      <c r="B993" s="156" t="s">
        <v>160</v>
      </c>
      <c r="C993" s="152" t="s">
        <v>164</v>
      </c>
      <c r="D993" s="152" t="s">
        <v>178</v>
      </c>
      <c r="E993" s="153"/>
      <c r="F993" s="154" t="str">
        <f t="shared" si="480"/>
        <v/>
      </c>
      <c r="G993" s="154" t="str">
        <f t="shared" si="481"/>
        <v/>
      </c>
      <c r="H993" s="154" t="str">
        <f t="shared" si="482"/>
        <v/>
      </c>
      <c r="I993" s="124"/>
    </row>
    <row r="994" spans="1:9" x14ac:dyDescent="0.25">
      <c r="A994" s="130" t="s">
        <v>13</v>
      </c>
      <c r="B994" s="131" t="s">
        <v>161</v>
      </c>
      <c r="C994" s="132" t="s">
        <v>161</v>
      </c>
      <c r="D994" s="133" t="s">
        <v>165</v>
      </c>
      <c r="E994" s="134">
        <v>6</v>
      </c>
      <c r="F994" s="5"/>
      <c r="G994" s="119"/>
      <c r="H994" s="119"/>
      <c r="I994" s="120"/>
    </row>
    <row r="995" spans="1:9" ht="30" x14ac:dyDescent="0.25">
      <c r="A995" s="137" t="s">
        <v>15</v>
      </c>
      <c r="B995" s="138" t="s">
        <v>162</v>
      </c>
      <c r="C995" s="139" t="s">
        <v>162</v>
      </c>
      <c r="D995" s="139" t="s">
        <v>166</v>
      </c>
      <c r="E995" s="140">
        <v>12</v>
      </c>
      <c r="F995" s="141" t="str">
        <f>IF(F994="","",F994)</f>
        <v/>
      </c>
      <c r="G995" s="141" t="str">
        <f t="shared" ref="G995" si="486">IF(G994="","",G994)</f>
        <v/>
      </c>
      <c r="H995" s="141" t="str">
        <f t="shared" ref="H995" si="487">IF(H994="","",H994)</f>
        <v/>
      </c>
      <c r="I995" s="121"/>
    </row>
    <row r="996" spans="1:9" ht="30" x14ac:dyDescent="0.25">
      <c r="A996" s="137" t="s">
        <v>41</v>
      </c>
      <c r="B996" s="138" t="s">
        <v>162</v>
      </c>
      <c r="C996" s="139" t="s">
        <v>162</v>
      </c>
      <c r="D996" s="143" t="s">
        <v>167</v>
      </c>
      <c r="E996" s="144">
        <v>12</v>
      </c>
      <c r="F996" s="141" t="str">
        <f t="shared" ref="F996:F1009" si="488">F995</f>
        <v/>
      </c>
      <c r="G996" s="141" t="str">
        <f t="shared" ref="G996:G1009" si="489">G995</f>
        <v/>
      </c>
      <c r="H996" s="141" t="str">
        <f t="shared" ref="H996:H1009" si="490">H995</f>
        <v/>
      </c>
      <c r="I996" s="122"/>
    </row>
    <row r="997" spans="1:9" ht="30" x14ac:dyDescent="0.25">
      <c r="A997" s="137" t="s">
        <v>42</v>
      </c>
      <c r="B997" s="138" t="s">
        <v>162</v>
      </c>
      <c r="C997" s="139" t="s">
        <v>162</v>
      </c>
      <c r="D997" s="143" t="s">
        <v>168</v>
      </c>
      <c r="E997" s="145"/>
      <c r="F997" s="141" t="str">
        <f t="shared" si="488"/>
        <v/>
      </c>
      <c r="G997" s="141" t="str">
        <f t="shared" si="489"/>
        <v/>
      </c>
      <c r="H997" s="141" t="str">
        <f t="shared" si="490"/>
        <v/>
      </c>
      <c r="I997" s="146">
        <f t="shared" ref="I997" si="491">I995-I996</f>
        <v>0</v>
      </c>
    </row>
    <row r="998" spans="1:9" x14ac:dyDescent="0.25">
      <c r="A998" s="137" t="s">
        <v>43</v>
      </c>
      <c r="B998" s="138" t="s">
        <v>162</v>
      </c>
      <c r="C998" s="139" t="s">
        <v>162</v>
      </c>
      <c r="D998" s="143" t="s">
        <v>169</v>
      </c>
      <c r="E998" s="147">
        <v>12</v>
      </c>
      <c r="F998" s="141" t="str">
        <f t="shared" si="488"/>
        <v/>
      </c>
      <c r="G998" s="141" t="str">
        <f t="shared" si="489"/>
        <v/>
      </c>
      <c r="H998" s="141" t="str">
        <f t="shared" si="490"/>
        <v/>
      </c>
      <c r="I998" s="121"/>
    </row>
    <row r="999" spans="1:9" x14ac:dyDescent="0.25">
      <c r="A999" s="137" t="s">
        <v>44</v>
      </c>
      <c r="B999" s="138" t="s">
        <v>162</v>
      </c>
      <c r="C999" s="139" t="s">
        <v>162</v>
      </c>
      <c r="D999" s="143" t="s">
        <v>170</v>
      </c>
      <c r="E999" s="147">
        <v>12</v>
      </c>
      <c r="F999" s="141" t="str">
        <f t="shared" si="488"/>
        <v/>
      </c>
      <c r="G999" s="141" t="str">
        <f t="shared" si="489"/>
        <v/>
      </c>
      <c r="H999" s="141" t="str">
        <f t="shared" si="490"/>
        <v/>
      </c>
      <c r="I999" s="121"/>
    </row>
    <row r="1000" spans="1:9" ht="30" x14ac:dyDescent="0.25">
      <c r="A1000" s="137" t="s">
        <v>45</v>
      </c>
      <c r="B1000" s="138" t="s">
        <v>162</v>
      </c>
      <c r="C1000" s="139" t="s">
        <v>162</v>
      </c>
      <c r="D1000" s="143" t="s">
        <v>171</v>
      </c>
      <c r="E1000" s="140">
        <v>11</v>
      </c>
      <c r="F1000" s="141" t="str">
        <f t="shared" si="488"/>
        <v/>
      </c>
      <c r="G1000" s="141" t="str">
        <f t="shared" si="489"/>
        <v/>
      </c>
      <c r="H1000" s="141" t="str">
        <f t="shared" si="490"/>
        <v/>
      </c>
      <c r="I1000" s="121"/>
    </row>
    <row r="1001" spans="1:9" x14ac:dyDescent="0.25">
      <c r="A1001" s="137" t="s">
        <v>16</v>
      </c>
      <c r="B1001" s="138" t="s">
        <v>160</v>
      </c>
      <c r="C1001" s="139" t="s">
        <v>163</v>
      </c>
      <c r="D1001" s="139" t="s">
        <v>163</v>
      </c>
      <c r="E1001" s="148"/>
      <c r="F1001" s="141" t="str">
        <f t="shared" si="488"/>
        <v/>
      </c>
      <c r="G1001" s="141" t="str">
        <f t="shared" si="489"/>
        <v/>
      </c>
      <c r="H1001" s="141" t="str">
        <f t="shared" si="490"/>
        <v/>
      </c>
      <c r="I1001" s="149">
        <f t="shared" ref="I1001" si="492">SUM(I1002:I1005)</f>
        <v>0</v>
      </c>
    </row>
    <row r="1002" spans="1:9" x14ac:dyDescent="0.25">
      <c r="A1002" s="137" t="s">
        <v>17</v>
      </c>
      <c r="B1002" s="138" t="s">
        <v>160</v>
      </c>
      <c r="C1002" s="139" t="s">
        <v>163</v>
      </c>
      <c r="D1002" s="139" t="s">
        <v>172</v>
      </c>
      <c r="E1002" s="148"/>
      <c r="F1002" s="141" t="str">
        <f t="shared" si="488"/>
        <v/>
      </c>
      <c r="G1002" s="141" t="str">
        <f t="shared" si="489"/>
        <v/>
      </c>
      <c r="H1002" s="141" t="str">
        <f t="shared" si="490"/>
        <v/>
      </c>
      <c r="I1002" s="123"/>
    </row>
    <row r="1003" spans="1:9" x14ac:dyDescent="0.25">
      <c r="A1003" s="137" t="s">
        <v>46</v>
      </c>
      <c r="B1003" s="138" t="s">
        <v>160</v>
      </c>
      <c r="C1003" s="139" t="s">
        <v>163</v>
      </c>
      <c r="D1003" s="139" t="s">
        <v>173</v>
      </c>
      <c r="E1003" s="148"/>
      <c r="F1003" s="141" t="str">
        <f t="shared" si="488"/>
        <v/>
      </c>
      <c r="G1003" s="141" t="str">
        <f t="shared" si="489"/>
        <v/>
      </c>
      <c r="H1003" s="141" t="str">
        <f t="shared" si="490"/>
        <v/>
      </c>
      <c r="I1003" s="123"/>
    </row>
    <row r="1004" spans="1:9" ht="30" x14ac:dyDescent="0.25">
      <c r="A1004" s="137" t="s">
        <v>18</v>
      </c>
      <c r="B1004" s="138" t="s">
        <v>160</v>
      </c>
      <c r="C1004" s="139" t="s">
        <v>163</v>
      </c>
      <c r="D1004" s="139" t="s">
        <v>174</v>
      </c>
      <c r="E1004" s="148"/>
      <c r="F1004" s="141" t="str">
        <f t="shared" si="488"/>
        <v/>
      </c>
      <c r="G1004" s="141" t="str">
        <f t="shared" si="489"/>
        <v/>
      </c>
      <c r="H1004" s="141" t="str">
        <f t="shared" si="490"/>
        <v/>
      </c>
      <c r="I1004" s="123"/>
    </row>
    <row r="1005" spans="1:9" x14ac:dyDescent="0.25">
      <c r="A1005" s="137" t="s">
        <v>19</v>
      </c>
      <c r="B1005" s="138" t="s">
        <v>160</v>
      </c>
      <c r="C1005" s="139" t="s">
        <v>163</v>
      </c>
      <c r="D1005" s="139" t="s">
        <v>175</v>
      </c>
      <c r="E1005" s="148"/>
      <c r="F1005" s="141" t="str">
        <f t="shared" si="488"/>
        <v/>
      </c>
      <c r="G1005" s="141" t="str">
        <f t="shared" si="489"/>
        <v/>
      </c>
      <c r="H1005" s="141" t="str">
        <f t="shared" si="490"/>
        <v/>
      </c>
      <c r="I1005" s="123"/>
    </row>
    <row r="1006" spans="1:9" ht="30" x14ac:dyDescent="0.25">
      <c r="A1006" s="137" t="s">
        <v>47</v>
      </c>
      <c r="B1006" s="138" t="s">
        <v>160</v>
      </c>
      <c r="C1006" s="139" t="s">
        <v>164</v>
      </c>
      <c r="D1006" s="139" t="s">
        <v>164</v>
      </c>
      <c r="E1006" s="148"/>
      <c r="F1006" s="141" t="str">
        <f t="shared" si="488"/>
        <v/>
      </c>
      <c r="G1006" s="141" t="str">
        <f t="shared" si="489"/>
        <v/>
      </c>
      <c r="H1006" s="141" t="str">
        <f t="shared" si="490"/>
        <v/>
      </c>
      <c r="I1006" s="149">
        <f t="shared" ref="I1006" si="493">SUM(I1007:I1009)</f>
        <v>0</v>
      </c>
    </row>
    <row r="1007" spans="1:9" ht="30" x14ac:dyDescent="0.25">
      <c r="A1007" s="137" t="s">
        <v>48</v>
      </c>
      <c r="B1007" s="138" t="s">
        <v>160</v>
      </c>
      <c r="C1007" s="139" t="s">
        <v>164</v>
      </c>
      <c r="D1007" s="143" t="s">
        <v>176</v>
      </c>
      <c r="E1007" s="148"/>
      <c r="F1007" s="141" t="str">
        <f t="shared" si="488"/>
        <v/>
      </c>
      <c r="G1007" s="141" t="str">
        <f t="shared" si="489"/>
        <v/>
      </c>
      <c r="H1007" s="141" t="str">
        <f t="shared" si="490"/>
        <v/>
      </c>
      <c r="I1007" s="123"/>
    </row>
    <row r="1008" spans="1:9" ht="30" x14ac:dyDescent="0.25">
      <c r="A1008" s="137" t="s">
        <v>49</v>
      </c>
      <c r="B1008" s="138" t="s">
        <v>160</v>
      </c>
      <c r="C1008" s="139" t="s">
        <v>164</v>
      </c>
      <c r="D1008" s="139" t="s">
        <v>177</v>
      </c>
      <c r="E1008" s="148"/>
      <c r="F1008" s="141" t="str">
        <f t="shared" si="488"/>
        <v/>
      </c>
      <c r="G1008" s="141" t="str">
        <f t="shared" si="489"/>
        <v/>
      </c>
      <c r="H1008" s="141" t="str">
        <f t="shared" si="490"/>
        <v/>
      </c>
      <c r="I1008" s="123"/>
    </row>
    <row r="1009" spans="1:9" ht="30.75" thickBot="1" x14ac:dyDescent="0.3">
      <c r="A1009" s="151" t="s">
        <v>50</v>
      </c>
      <c r="B1009" s="156" t="s">
        <v>160</v>
      </c>
      <c r="C1009" s="152" t="s">
        <v>164</v>
      </c>
      <c r="D1009" s="152" t="s">
        <v>178</v>
      </c>
      <c r="E1009" s="153"/>
      <c r="F1009" s="154" t="str">
        <f t="shared" si="488"/>
        <v/>
      </c>
      <c r="G1009" s="154" t="str">
        <f t="shared" si="489"/>
        <v/>
      </c>
      <c r="H1009" s="154" t="str">
        <f t="shared" si="490"/>
        <v/>
      </c>
      <c r="I1009" s="124"/>
    </row>
    <row r="1010" spans="1:9" x14ac:dyDescent="0.25">
      <c r="A1010" s="130" t="s">
        <v>13</v>
      </c>
      <c r="B1010" s="131" t="s">
        <v>161</v>
      </c>
      <c r="C1010" s="132" t="s">
        <v>161</v>
      </c>
      <c r="D1010" s="133" t="s">
        <v>165</v>
      </c>
      <c r="E1010" s="134">
        <v>6</v>
      </c>
      <c r="F1010" s="5"/>
      <c r="G1010" s="119"/>
      <c r="H1010" s="119"/>
      <c r="I1010" s="120"/>
    </row>
    <row r="1011" spans="1:9" ht="30" x14ac:dyDescent="0.25">
      <c r="A1011" s="137" t="s">
        <v>15</v>
      </c>
      <c r="B1011" s="138" t="s">
        <v>162</v>
      </c>
      <c r="C1011" s="139" t="s">
        <v>162</v>
      </c>
      <c r="D1011" s="139" t="s">
        <v>166</v>
      </c>
      <c r="E1011" s="140">
        <v>12</v>
      </c>
      <c r="F1011" s="141" t="str">
        <f>IF(F1010="","",F1010)</f>
        <v/>
      </c>
      <c r="G1011" s="141" t="str">
        <f t="shared" ref="G1011" si="494">IF(G1010="","",G1010)</f>
        <v/>
      </c>
      <c r="H1011" s="141" t="str">
        <f t="shared" ref="H1011" si="495">IF(H1010="","",H1010)</f>
        <v/>
      </c>
      <c r="I1011" s="121"/>
    </row>
    <row r="1012" spans="1:9" ht="30" x14ac:dyDescent="0.25">
      <c r="A1012" s="137" t="s">
        <v>41</v>
      </c>
      <c r="B1012" s="138" t="s">
        <v>162</v>
      </c>
      <c r="C1012" s="139" t="s">
        <v>162</v>
      </c>
      <c r="D1012" s="143" t="s">
        <v>167</v>
      </c>
      <c r="E1012" s="144">
        <v>12</v>
      </c>
      <c r="F1012" s="141" t="str">
        <f t="shared" ref="F1012:F1025" si="496">F1011</f>
        <v/>
      </c>
      <c r="G1012" s="141" t="str">
        <f t="shared" ref="G1012:G1025" si="497">G1011</f>
        <v/>
      </c>
      <c r="H1012" s="141" t="str">
        <f t="shared" ref="H1012:H1025" si="498">H1011</f>
        <v/>
      </c>
      <c r="I1012" s="122"/>
    </row>
    <row r="1013" spans="1:9" ht="30" x14ac:dyDescent="0.25">
      <c r="A1013" s="137" t="s">
        <v>42</v>
      </c>
      <c r="B1013" s="138" t="s">
        <v>162</v>
      </c>
      <c r="C1013" s="139" t="s">
        <v>162</v>
      </c>
      <c r="D1013" s="143" t="s">
        <v>168</v>
      </c>
      <c r="E1013" s="145"/>
      <c r="F1013" s="141" t="str">
        <f t="shared" si="496"/>
        <v/>
      </c>
      <c r="G1013" s="141" t="str">
        <f t="shared" si="497"/>
        <v/>
      </c>
      <c r="H1013" s="141" t="str">
        <f t="shared" si="498"/>
        <v/>
      </c>
      <c r="I1013" s="146">
        <f t="shared" ref="I1013" si="499">I1011-I1012</f>
        <v>0</v>
      </c>
    </row>
    <row r="1014" spans="1:9" x14ac:dyDescent="0.25">
      <c r="A1014" s="137" t="s">
        <v>43</v>
      </c>
      <c r="B1014" s="138" t="s">
        <v>162</v>
      </c>
      <c r="C1014" s="139" t="s">
        <v>162</v>
      </c>
      <c r="D1014" s="143" t="s">
        <v>169</v>
      </c>
      <c r="E1014" s="147">
        <v>12</v>
      </c>
      <c r="F1014" s="141" t="str">
        <f t="shared" si="496"/>
        <v/>
      </c>
      <c r="G1014" s="141" t="str">
        <f t="shared" si="497"/>
        <v/>
      </c>
      <c r="H1014" s="141" t="str">
        <f t="shared" si="498"/>
        <v/>
      </c>
      <c r="I1014" s="121"/>
    </row>
    <row r="1015" spans="1:9" x14ac:dyDescent="0.25">
      <c r="A1015" s="137" t="s">
        <v>44</v>
      </c>
      <c r="B1015" s="138" t="s">
        <v>162</v>
      </c>
      <c r="C1015" s="139" t="s">
        <v>162</v>
      </c>
      <c r="D1015" s="143" t="s">
        <v>170</v>
      </c>
      <c r="E1015" s="147">
        <v>12</v>
      </c>
      <c r="F1015" s="141" t="str">
        <f t="shared" si="496"/>
        <v/>
      </c>
      <c r="G1015" s="141" t="str">
        <f t="shared" si="497"/>
        <v/>
      </c>
      <c r="H1015" s="141" t="str">
        <f t="shared" si="498"/>
        <v/>
      </c>
      <c r="I1015" s="121"/>
    </row>
    <row r="1016" spans="1:9" ht="30" x14ac:dyDescent="0.25">
      <c r="A1016" s="137" t="s">
        <v>45</v>
      </c>
      <c r="B1016" s="138" t="s">
        <v>162</v>
      </c>
      <c r="C1016" s="139" t="s">
        <v>162</v>
      </c>
      <c r="D1016" s="143" t="s">
        <v>171</v>
      </c>
      <c r="E1016" s="140">
        <v>11</v>
      </c>
      <c r="F1016" s="141" t="str">
        <f t="shared" si="496"/>
        <v/>
      </c>
      <c r="G1016" s="141" t="str">
        <f t="shared" si="497"/>
        <v/>
      </c>
      <c r="H1016" s="141" t="str">
        <f t="shared" si="498"/>
        <v/>
      </c>
      <c r="I1016" s="121"/>
    </row>
    <row r="1017" spans="1:9" x14ac:dyDescent="0.25">
      <c r="A1017" s="137" t="s">
        <v>16</v>
      </c>
      <c r="B1017" s="138" t="s">
        <v>160</v>
      </c>
      <c r="C1017" s="139" t="s">
        <v>163</v>
      </c>
      <c r="D1017" s="139" t="s">
        <v>163</v>
      </c>
      <c r="E1017" s="148"/>
      <c r="F1017" s="141" t="str">
        <f t="shared" si="496"/>
        <v/>
      </c>
      <c r="G1017" s="141" t="str">
        <f t="shared" si="497"/>
        <v/>
      </c>
      <c r="H1017" s="141" t="str">
        <f t="shared" si="498"/>
        <v/>
      </c>
      <c r="I1017" s="149">
        <f t="shared" ref="I1017" si="500">SUM(I1018:I1021)</f>
        <v>0</v>
      </c>
    </row>
    <row r="1018" spans="1:9" x14ac:dyDescent="0.25">
      <c r="A1018" s="137" t="s">
        <v>17</v>
      </c>
      <c r="B1018" s="138" t="s">
        <v>160</v>
      </c>
      <c r="C1018" s="139" t="s">
        <v>163</v>
      </c>
      <c r="D1018" s="139" t="s">
        <v>172</v>
      </c>
      <c r="E1018" s="148"/>
      <c r="F1018" s="141" t="str">
        <f t="shared" si="496"/>
        <v/>
      </c>
      <c r="G1018" s="141" t="str">
        <f t="shared" si="497"/>
        <v/>
      </c>
      <c r="H1018" s="141" t="str">
        <f t="shared" si="498"/>
        <v/>
      </c>
      <c r="I1018" s="123"/>
    </row>
    <row r="1019" spans="1:9" x14ac:dyDescent="0.25">
      <c r="A1019" s="137" t="s">
        <v>46</v>
      </c>
      <c r="B1019" s="138" t="s">
        <v>160</v>
      </c>
      <c r="C1019" s="139" t="s">
        <v>163</v>
      </c>
      <c r="D1019" s="139" t="s">
        <v>173</v>
      </c>
      <c r="E1019" s="148"/>
      <c r="F1019" s="141" t="str">
        <f t="shared" si="496"/>
        <v/>
      </c>
      <c r="G1019" s="141" t="str">
        <f t="shared" si="497"/>
        <v/>
      </c>
      <c r="H1019" s="141" t="str">
        <f t="shared" si="498"/>
        <v/>
      </c>
      <c r="I1019" s="123"/>
    </row>
    <row r="1020" spans="1:9" ht="30" x14ac:dyDescent="0.25">
      <c r="A1020" s="137" t="s">
        <v>18</v>
      </c>
      <c r="B1020" s="138" t="s">
        <v>160</v>
      </c>
      <c r="C1020" s="139" t="s">
        <v>163</v>
      </c>
      <c r="D1020" s="139" t="s">
        <v>174</v>
      </c>
      <c r="E1020" s="148"/>
      <c r="F1020" s="141" t="str">
        <f t="shared" si="496"/>
        <v/>
      </c>
      <c r="G1020" s="141" t="str">
        <f t="shared" si="497"/>
        <v/>
      </c>
      <c r="H1020" s="141" t="str">
        <f t="shared" si="498"/>
        <v/>
      </c>
      <c r="I1020" s="123"/>
    </row>
    <row r="1021" spans="1:9" x14ac:dyDescent="0.25">
      <c r="A1021" s="137" t="s">
        <v>19</v>
      </c>
      <c r="B1021" s="138" t="s">
        <v>160</v>
      </c>
      <c r="C1021" s="139" t="s">
        <v>163</v>
      </c>
      <c r="D1021" s="139" t="s">
        <v>175</v>
      </c>
      <c r="E1021" s="148"/>
      <c r="F1021" s="141" t="str">
        <f t="shared" si="496"/>
        <v/>
      </c>
      <c r="G1021" s="141" t="str">
        <f t="shared" si="497"/>
        <v/>
      </c>
      <c r="H1021" s="141" t="str">
        <f t="shared" si="498"/>
        <v/>
      </c>
      <c r="I1021" s="123"/>
    </row>
    <row r="1022" spans="1:9" ht="30" x14ac:dyDescent="0.25">
      <c r="A1022" s="137" t="s">
        <v>47</v>
      </c>
      <c r="B1022" s="138" t="s">
        <v>160</v>
      </c>
      <c r="C1022" s="139" t="s">
        <v>164</v>
      </c>
      <c r="D1022" s="139" t="s">
        <v>164</v>
      </c>
      <c r="E1022" s="148"/>
      <c r="F1022" s="141" t="str">
        <f t="shared" si="496"/>
        <v/>
      </c>
      <c r="G1022" s="141" t="str">
        <f t="shared" si="497"/>
        <v/>
      </c>
      <c r="H1022" s="141" t="str">
        <f t="shared" si="498"/>
        <v/>
      </c>
      <c r="I1022" s="149">
        <f t="shared" ref="I1022" si="501">SUM(I1023:I1025)</f>
        <v>0</v>
      </c>
    </row>
    <row r="1023" spans="1:9" ht="30" x14ac:dyDescent="0.25">
      <c r="A1023" s="137" t="s">
        <v>48</v>
      </c>
      <c r="B1023" s="138" t="s">
        <v>160</v>
      </c>
      <c r="C1023" s="139" t="s">
        <v>164</v>
      </c>
      <c r="D1023" s="143" t="s">
        <v>176</v>
      </c>
      <c r="E1023" s="148"/>
      <c r="F1023" s="141" t="str">
        <f t="shared" si="496"/>
        <v/>
      </c>
      <c r="G1023" s="141" t="str">
        <f t="shared" si="497"/>
        <v/>
      </c>
      <c r="H1023" s="141" t="str">
        <f t="shared" si="498"/>
        <v/>
      </c>
      <c r="I1023" s="123"/>
    </row>
    <row r="1024" spans="1:9" ht="30" x14ac:dyDescent="0.25">
      <c r="A1024" s="137" t="s">
        <v>49</v>
      </c>
      <c r="B1024" s="138" t="s">
        <v>160</v>
      </c>
      <c r="C1024" s="139" t="s">
        <v>164</v>
      </c>
      <c r="D1024" s="139" t="s">
        <v>177</v>
      </c>
      <c r="E1024" s="148"/>
      <c r="F1024" s="141" t="str">
        <f t="shared" si="496"/>
        <v/>
      </c>
      <c r="G1024" s="141" t="str">
        <f t="shared" si="497"/>
        <v/>
      </c>
      <c r="H1024" s="141" t="str">
        <f t="shared" si="498"/>
        <v/>
      </c>
      <c r="I1024" s="123"/>
    </row>
    <row r="1025" spans="1:9" ht="30.75" thickBot="1" x14ac:dyDescent="0.3">
      <c r="A1025" s="151" t="s">
        <v>50</v>
      </c>
      <c r="B1025" s="156" t="s">
        <v>160</v>
      </c>
      <c r="C1025" s="152" t="s">
        <v>164</v>
      </c>
      <c r="D1025" s="152" t="s">
        <v>178</v>
      </c>
      <c r="E1025" s="153"/>
      <c r="F1025" s="154" t="str">
        <f t="shared" si="496"/>
        <v/>
      </c>
      <c r="G1025" s="154" t="str">
        <f t="shared" si="497"/>
        <v/>
      </c>
      <c r="H1025" s="154" t="str">
        <f t="shared" si="498"/>
        <v/>
      </c>
      <c r="I1025" s="124"/>
    </row>
    <row r="1026" spans="1:9" x14ac:dyDescent="0.25">
      <c r="A1026" s="130" t="s">
        <v>13</v>
      </c>
      <c r="B1026" s="131" t="s">
        <v>161</v>
      </c>
      <c r="C1026" s="132" t="s">
        <v>161</v>
      </c>
      <c r="D1026" s="133" t="s">
        <v>165</v>
      </c>
      <c r="E1026" s="134">
        <v>6</v>
      </c>
      <c r="F1026" s="5"/>
      <c r="G1026" s="119"/>
      <c r="H1026" s="119"/>
      <c r="I1026" s="120"/>
    </row>
    <row r="1027" spans="1:9" ht="30" x14ac:dyDescent="0.25">
      <c r="A1027" s="137" t="s">
        <v>15</v>
      </c>
      <c r="B1027" s="138" t="s">
        <v>162</v>
      </c>
      <c r="C1027" s="139" t="s">
        <v>162</v>
      </c>
      <c r="D1027" s="139" t="s">
        <v>166</v>
      </c>
      <c r="E1027" s="140">
        <v>12</v>
      </c>
      <c r="F1027" s="141" t="str">
        <f>IF(F1026="","",F1026)</f>
        <v/>
      </c>
      <c r="G1027" s="141" t="str">
        <f t="shared" ref="G1027" si="502">IF(G1026="","",G1026)</f>
        <v/>
      </c>
      <c r="H1027" s="141" t="str">
        <f t="shared" ref="H1027" si="503">IF(H1026="","",H1026)</f>
        <v/>
      </c>
      <c r="I1027" s="121"/>
    </row>
    <row r="1028" spans="1:9" ht="30" x14ac:dyDescent="0.25">
      <c r="A1028" s="137" t="s">
        <v>41</v>
      </c>
      <c r="B1028" s="138" t="s">
        <v>162</v>
      </c>
      <c r="C1028" s="139" t="s">
        <v>162</v>
      </c>
      <c r="D1028" s="143" t="s">
        <v>167</v>
      </c>
      <c r="E1028" s="144">
        <v>12</v>
      </c>
      <c r="F1028" s="141" t="str">
        <f t="shared" ref="F1028:F1041" si="504">F1027</f>
        <v/>
      </c>
      <c r="G1028" s="141" t="str">
        <f t="shared" ref="G1028:G1041" si="505">G1027</f>
        <v/>
      </c>
      <c r="H1028" s="141" t="str">
        <f t="shared" ref="H1028:H1041" si="506">H1027</f>
        <v/>
      </c>
      <c r="I1028" s="122"/>
    </row>
    <row r="1029" spans="1:9" ht="30" x14ac:dyDescent="0.25">
      <c r="A1029" s="137" t="s">
        <v>42</v>
      </c>
      <c r="B1029" s="138" t="s">
        <v>162</v>
      </c>
      <c r="C1029" s="139" t="s">
        <v>162</v>
      </c>
      <c r="D1029" s="143" t="s">
        <v>168</v>
      </c>
      <c r="E1029" s="145"/>
      <c r="F1029" s="141" t="str">
        <f t="shared" si="504"/>
        <v/>
      </c>
      <c r="G1029" s="141" t="str">
        <f t="shared" si="505"/>
        <v/>
      </c>
      <c r="H1029" s="141" t="str">
        <f t="shared" si="506"/>
        <v/>
      </c>
      <c r="I1029" s="146">
        <f t="shared" ref="I1029" si="507">I1027-I1028</f>
        <v>0</v>
      </c>
    </row>
    <row r="1030" spans="1:9" x14ac:dyDescent="0.25">
      <c r="A1030" s="137" t="s">
        <v>43</v>
      </c>
      <c r="B1030" s="138" t="s">
        <v>162</v>
      </c>
      <c r="C1030" s="139" t="s">
        <v>162</v>
      </c>
      <c r="D1030" s="143" t="s">
        <v>169</v>
      </c>
      <c r="E1030" s="147">
        <v>12</v>
      </c>
      <c r="F1030" s="141" t="str">
        <f t="shared" si="504"/>
        <v/>
      </c>
      <c r="G1030" s="141" t="str">
        <f t="shared" si="505"/>
        <v/>
      </c>
      <c r="H1030" s="141" t="str">
        <f t="shared" si="506"/>
        <v/>
      </c>
      <c r="I1030" s="121"/>
    </row>
    <row r="1031" spans="1:9" x14ac:dyDescent="0.25">
      <c r="A1031" s="137" t="s">
        <v>44</v>
      </c>
      <c r="B1031" s="138" t="s">
        <v>162</v>
      </c>
      <c r="C1031" s="139" t="s">
        <v>162</v>
      </c>
      <c r="D1031" s="143" t="s">
        <v>170</v>
      </c>
      <c r="E1031" s="147">
        <v>12</v>
      </c>
      <c r="F1031" s="141" t="str">
        <f t="shared" si="504"/>
        <v/>
      </c>
      <c r="G1031" s="141" t="str">
        <f t="shared" si="505"/>
        <v/>
      </c>
      <c r="H1031" s="141" t="str">
        <f t="shared" si="506"/>
        <v/>
      </c>
      <c r="I1031" s="121"/>
    </row>
    <row r="1032" spans="1:9" ht="30" x14ac:dyDescent="0.25">
      <c r="A1032" s="137" t="s">
        <v>45</v>
      </c>
      <c r="B1032" s="138" t="s">
        <v>162</v>
      </c>
      <c r="C1032" s="139" t="s">
        <v>162</v>
      </c>
      <c r="D1032" s="143" t="s">
        <v>171</v>
      </c>
      <c r="E1032" s="140">
        <v>11</v>
      </c>
      <c r="F1032" s="141" t="str">
        <f t="shared" si="504"/>
        <v/>
      </c>
      <c r="G1032" s="141" t="str">
        <f t="shared" si="505"/>
        <v/>
      </c>
      <c r="H1032" s="141" t="str">
        <f t="shared" si="506"/>
        <v/>
      </c>
      <c r="I1032" s="121"/>
    </row>
    <row r="1033" spans="1:9" x14ac:dyDescent="0.25">
      <c r="A1033" s="137" t="s">
        <v>16</v>
      </c>
      <c r="B1033" s="138" t="s">
        <v>160</v>
      </c>
      <c r="C1033" s="139" t="s">
        <v>163</v>
      </c>
      <c r="D1033" s="139" t="s">
        <v>163</v>
      </c>
      <c r="E1033" s="148"/>
      <c r="F1033" s="141" t="str">
        <f t="shared" si="504"/>
        <v/>
      </c>
      <c r="G1033" s="141" t="str">
        <f t="shared" si="505"/>
        <v/>
      </c>
      <c r="H1033" s="141" t="str">
        <f t="shared" si="506"/>
        <v/>
      </c>
      <c r="I1033" s="149">
        <f t="shared" ref="I1033" si="508">SUM(I1034:I1037)</f>
        <v>0</v>
      </c>
    </row>
    <row r="1034" spans="1:9" x14ac:dyDescent="0.25">
      <c r="A1034" s="137" t="s">
        <v>17</v>
      </c>
      <c r="B1034" s="138" t="s">
        <v>160</v>
      </c>
      <c r="C1034" s="139" t="s">
        <v>163</v>
      </c>
      <c r="D1034" s="139" t="s">
        <v>172</v>
      </c>
      <c r="E1034" s="148"/>
      <c r="F1034" s="141" t="str">
        <f t="shared" si="504"/>
        <v/>
      </c>
      <c r="G1034" s="141" t="str">
        <f t="shared" si="505"/>
        <v/>
      </c>
      <c r="H1034" s="141" t="str">
        <f t="shared" si="506"/>
        <v/>
      </c>
      <c r="I1034" s="123"/>
    </row>
    <row r="1035" spans="1:9" x14ac:dyDescent="0.25">
      <c r="A1035" s="137" t="s">
        <v>46</v>
      </c>
      <c r="B1035" s="138" t="s">
        <v>160</v>
      </c>
      <c r="C1035" s="139" t="s">
        <v>163</v>
      </c>
      <c r="D1035" s="139" t="s">
        <v>173</v>
      </c>
      <c r="E1035" s="148"/>
      <c r="F1035" s="141" t="str">
        <f t="shared" si="504"/>
        <v/>
      </c>
      <c r="G1035" s="141" t="str">
        <f t="shared" si="505"/>
        <v/>
      </c>
      <c r="H1035" s="141" t="str">
        <f t="shared" si="506"/>
        <v/>
      </c>
      <c r="I1035" s="123"/>
    </row>
    <row r="1036" spans="1:9" ht="30" x14ac:dyDescent="0.25">
      <c r="A1036" s="137" t="s">
        <v>18</v>
      </c>
      <c r="B1036" s="138" t="s">
        <v>160</v>
      </c>
      <c r="C1036" s="139" t="s">
        <v>163</v>
      </c>
      <c r="D1036" s="139" t="s">
        <v>174</v>
      </c>
      <c r="E1036" s="148"/>
      <c r="F1036" s="141" t="str">
        <f t="shared" si="504"/>
        <v/>
      </c>
      <c r="G1036" s="141" t="str">
        <f t="shared" si="505"/>
        <v/>
      </c>
      <c r="H1036" s="141" t="str">
        <f t="shared" si="506"/>
        <v/>
      </c>
      <c r="I1036" s="123"/>
    </row>
    <row r="1037" spans="1:9" x14ac:dyDescent="0.25">
      <c r="A1037" s="137" t="s">
        <v>19</v>
      </c>
      <c r="B1037" s="138" t="s">
        <v>160</v>
      </c>
      <c r="C1037" s="139" t="s">
        <v>163</v>
      </c>
      <c r="D1037" s="139" t="s">
        <v>175</v>
      </c>
      <c r="E1037" s="148"/>
      <c r="F1037" s="141" t="str">
        <f t="shared" si="504"/>
        <v/>
      </c>
      <c r="G1037" s="141" t="str">
        <f t="shared" si="505"/>
        <v/>
      </c>
      <c r="H1037" s="141" t="str">
        <f t="shared" si="506"/>
        <v/>
      </c>
      <c r="I1037" s="123"/>
    </row>
    <row r="1038" spans="1:9" ht="30" x14ac:dyDescent="0.25">
      <c r="A1038" s="137" t="s">
        <v>47</v>
      </c>
      <c r="B1038" s="138" t="s">
        <v>160</v>
      </c>
      <c r="C1038" s="139" t="s">
        <v>164</v>
      </c>
      <c r="D1038" s="139" t="s">
        <v>164</v>
      </c>
      <c r="E1038" s="148"/>
      <c r="F1038" s="141" t="str">
        <f t="shared" si="504"/>
        <v/>
      </c>
      <c r="G1038" s="141" t="str">
        <f t="shared" si="505"/>
        <v/>
      </c>
      <c r="H1038" s="141" t="str">
        <f t="shared" si="506"/>
        <v/>
      </c>
      <c r="I1038" s="149">
        <f t="shared" ref="I1038" si="509">SUM(I1039:I1041)</f>
        <v>0</v>
      </c>
    </row>
    <row r="1039" spans="1:9" ht="30" x14ac:dyDescent="0.25">
      <c r="A1039" s="137" t="s">
        <v>48</v>
      </c>
      <c r="B1039" s="138" t="s">
        <v>160</v>
      </c>
      <c r="C1039" s="139" t="s">
        <v>164</v>
      </c>
      <c r="D1039" s="143" t="s">
        <v>176</v>
      </c>
      <c r="E1039" s="148"/>
      <c r="F1039" s="141" t="str">
        <f t="shared" si="504"/>
        <v/>
      </c>
      <c r="G1039" s="141" t="str">
        <f t="shared" si="505"/>
        <v/>
      </c>
      <c r="H1039" s="141" t="str">
        <f t="shared" si="506"/>
        <v/>
      </c>
      <c r="I1039" s="123"/>
    </row>
    <row r="1040" spans="1:9" ht="30" x14ac:dyDescent="0.25">
      <c r="A1040" s="137" t="s">
        <v>49</v>
      </c>
      <c r="B1040" s="138" t="s">
        <v>160</v>
      </c>
      <c r="C1040" s="139" t="s">
        <v>164</v>
      </c>
      <c r="D1040" s="139" t="s">
        <v>177</v>
      </c>
      <c r="E1040" s="148"/>
      <c r="F1040" s="141" t="str">
        <f t="shared" si="504"/>
        <v/>
      </c>
      <c r="G1040" s="141" t="str">
        <f t="shared" si="505"/>
        <v/>
      </c>
      <c r="H1040" s="141" t="str">
        <f t="shared" si="506"/>
        <v/>
      </c>
      <c r="I1040" s="123"/>
    </row>
    <row r="1041" spans="1:9" ht="30.75" thickBot="1" x14ac:dyDescent="0.3">
      <c r="A1041" s="151" t="s">
        <v>50</v>
      </c>
      <c r="B1041" s="156" t="s">
        <v>160</v>
      </c>
      <c r="C1041" s="152" t="s">
        <v>164</v>
      </c>
      <c r="D1041" s="152" t="s">
        <v>178</v>
      </c>
      <c r="E1041" s="153"/>
      <c r="F1041" s="154" t="str">
        <f t="shared" si="504"/>
        <v/>
      </c>
      <c r="G1041" s="154" t="str">
        <f t="shared" si="505"/>
        <v/>
      </c>
      <c r="H1041" s="154" t="str">
        <f t="shared" si="506"/>
        <v/>
      </c>
      <c r="I1041" s="124"/>
    </row>
    <row r="1042" spans="1:9" x14ac:dyDescent="0.25">
      <c r="A1042" s="130" t="s">
        <v>13</v>
      </c>
      <c r="B1042" s="131" t="s">
        <v>161</v>
      </c>
      <c r="C1042" s="132" t="s">
        <v>161</v>
      </c>
      <c r="D1042" s="133" t="s">
        <v>165</v>
      </c>
      <c r="E1042" s="134">
        <v>6</v>
      </c>
      <c r="F1042" s="5"/>
      <c r="G1042" s="119"/>
      <c r="H1042" s="119"/>
      <c r="I1042" s="120"/>
    </row>
    <row r="1043" spans="1:9" ht="30" x14ac:dyDescent="0.25">
      <c r="A1043" s="137" t="s">
        <v>15</v>
      </c>
      <c r="B1043" s="138" t="s">
        <v>162</v>
      </c>
      <c r="C1043" s="139" t="s">
        <v>162</v>
      </c>
      <c r="D1043" s="139" t="s">
        <v>166</v>
      </c>
      <c r="E1043" s="140">
        <v>12</v>
      </c>
      <c r="F1043" s="141" t="str">
        <f>IF(F1042="","",F1042)</f>
        <v/>
      </c>
      <c r="G1043" s="141" t="str">
        <f t="shared" ref="G1043" si="510">IF(G1042="","",G1042)</f>
        <v/>
      </c>
      <c r="H1043" s="141" t="str">
        <f t="shared" ref="H1043" si="511">IF(H1042="","",H1042)</f>
        <v/>
      </c>
      <c r="I1043" s="121"/>
    </row>
    <row r="1044" spans="1:9" ht="30" x14ac:dyDescent="0.25">
      <c r="A1044" s="137" t="s">
        <v>41</v>
      </c>
      <c r="B1044" s="138" t="s">
        <v>162</v>
      </c>
      <c r="C1044" s="139" t="s">
        <v>162</v>
      </c>
      <c r="D1044" s="143" t="s">
        <v>167</v>
      </c>
      <c r="E1044" s="144">
        <v>12</v>
      </c>
      <c r="F1044" s="141" t="str">
        <f t="shared" ref="F1044:F1057" si="512">F1043</f>
        <v/>
      </c>
      <c r="G1044" s="141" t="str">
        <f t="shared" ref="G1044:G1057" si="513">G1043</f>
        <v/>
      </c>
      <c r="H1044" s="141" t="str">
        <f t="shared" ref="H1044:H1057" si="514">H1043</f>
        <v/>
      </c>
      <c r="I1044" s="122"/>
    </row>
    <row r="1045" spans="1:9" ht="30" x14ac:dyDescent="0.25">
      <c r="A1045" s="137" t="s">
        <v>42</v>
      </c>
      <c r="B1045" s="138" t="s">
        <v>162</v>
      </c>
      <c r="C1045" s="139" t="s">
        <v>162</v>
      </c>
      <c r="D1045" s="143" t="s">
        <v>168</v>
      </c>
      <c r="E1045" s="145"/>
      <c r="F1045" s="141" t="str">
        <f t="shared" si="512"/>
        <v/>
      </c>
      <c r="G1045" s="141" t="str">
        <f t="shared" si="513"/>
        <v/>
      </c>
      <c r="H1045" s="141" t="str">
        <f t="shared" si="514"/>
        <v/>
      </c>
      <c r="I1045" s="146">
        <f t="shared" ref="I1045" si="515">I1043-I1044</f>
        <v>0</v>
      </c>
    </row>
    <row r="1046" spans="1:9" x14ac:dyDescent="0.25">
      <c r="A1046" s="137" t="s">
        <v>43</v>
      </c>
      <c r="B1046" s="138" t="s">
        <v>162</v>
      </c>
      <c r="C1046" s="139" t="s">
        <v>162</v>
      </c>
      <c r="D1046" s="143" t="s">
        <v>169</v>
      </c>
      <c r="E1046" s="147">
        <v>12</v>
      </c>
      <c r="F1046" s="141" t="str">
        <f t="shared" si="512"/>
        <v/>
      </c>
      <c r="G1046" s="141" t="str">
        <f t="shared" si="513"/>
        <v/>
      </c>
      <c r="H1046" s="141" t="str">
        <f t="shared" si="514"/>
        <v/>
      </c>
      <c r="I1046" s="121"/>
    </row>
    <row r="1047" spans="1:9" x14ac:dyDescent="0.25">
      <c r="A1047" s="137" t="s">
        <v>44</v>
      </c>
      <c r="B1047" s="138" t="s">
        <v>162</v>
      </c>
      <c r="C1047" s="139" t="s">
        <v>162</v>
      </c>
      <c r="D1047" s="143" t="s">
        <v>170</v>
      </c>
      <c r="E1047" s="147">
        <v>12</v>
      </c>
      <c r="F1047" s="141" t="str">
        <f t="shared" si="512"/>
        <v/>
      </c>
      <c r="G1047" s="141" t="str">
        <f t="shared" si="513"/>
        <v/>
      </c>
      <c r="H1047" s="141" t="str">
        <f t="shared" si="514"/>
        <v/>
      </c>
      <c r="I1047" s="121"/>
    </row>
    <row r="1048" spans="1:9" ht="30" x14ac:dyDescent="0.25">
      <c r="A1048" s="137" t="s">
        <v>45</v>
      </c>
      <c r="B1048" s="138" t="s">
        <v>162</v>
      </c>
      <c r="C1048" s="139" t="s">
        <v>162</v>
      </c>
      <c r="D1048" s="143" t="s">
        <v>171</v>
      </c>
      <c r="E1048" s="140">
        <v>11</v>
      </c>
      <c r="F1048" s="141" t="str">
        <f t="shared" si="512"/>
        <v/>
      </c>
      <c r="G1048" s="141" t="str">
        <f t="shared" si="513"/>
        <v/>
      </c>
      <c r="H1048" s="141" t="str">
        <f t="shared" si="514"/>
        <v/>
      </c>
      <c r="I1048" s="121"/>
    </row>
    <row r="1049" spans="1:9" x14ac:dyDescent="0.25">
      <c r="A1049" s="137" t="s">
        <v>16</v>
      </c>
      <c r="B1049" s="138" t="s">
        <v>160</v>
      </c>
      <c r="C1049" s="139" t="s">
        <v>163</v>
      </c>
      <c r="D1049" s="139" t="s">
        <v>163</v>
      </c>
      <c r="E1049" s="148"/>
      <c r="F1049" s="141" t="str">
        <f t="shared" si="512"/>
        <v/>
      </c>
      <c r="G1049" s="141" t="str">
        <f t="shared" si="513"/>
        <v/>
      </c>
      <c r="H1049" s="141" t="str">
        <f t="shared" si="514"/>
        <v/>
      </c>
      <c r="I1049" s="149">
        <f t="shared" ref="I1049" si="516">SUM(I1050:I1053)</f>
        <v>0</v>
      </c>
    </row>
    <row r="1050" spans="1:9" x14ac:dyDescent="0.25">
      <c r="A1050" s="137" t="s">
        <v>17</v>
      </c>
      <c r="B1050" s="138" t="s">
        <v>160</v>
      </c>
      <c r="C1050" s="139" t="s">
        <v>163</v>
      </c>
      <c r="D1050" s="139" t="s">
        <v>172</v>
      </c>
      <c r="E1050" s="148"/>
      <c r="F1050" s="141" t="str">
        <f t="shared" si="512"/>
        <v/>
      </c>
      <c r="G1050" s="141" t="str">
        <f t="shared" si="513"/>
        <v/>
      </c>
      <c r="H1050" s="141" t="str">
        <f t="shared" si="514"/>
        <v/>
      </c>
      <c r="I1050" s="123"/>
    </row>
    <row r="1051" spans="1:9" x14ac:dyDescent="0.25">
      <c r="A1051" s="137" t="s">
        <v>46</v>
      </c>
      <c r="B1051" s="138" t="s">
        <v>160</v>
      </c>
      <c r="C1051" s="139" t="s">
        <v>163</v>
      </c>
      <c r="D1051" s="139" t="s">
        <v>173</v>
      </c>
      <c r="E1051" s="148"/>
      <c r="F1051" s="141" t="str">
        <f t="shared" si="512"/>
        <v/>
      </c>
      <c r="G1051" s="141" t="str">
        <f t="shared" si="513"/>
        <v/>
      </c>
      <c r="H1051" s="141" t="str">
        <f t="shared" si="514"/>
        <v/>
      </c>
      <c r="I1051" s="123"/>
    </row>
    <row r="1052" spans="1:9" ht="30" x14ac:dyDescent="0.25">
      <c r="A1052" s="137" t="s">
        <v>18</v>
      </c>
      <c r="B1052" s="138" t="s">
        <v>160</v>
      </c>
      <c r="C1052" s="139" t="s">
        <v>163</v>
      </c>
      <c r="D1052" s="139" t="s">
        <v>174</v>
      </c>
      <c r="E1052" s="148"/>
      <c r="F1052" s="141" t="str">
        <f t="shared" si="512"/>
        <v/>
      </c>
      <c r="G1052" s="141" t="str">
        <f t="shared" si="513"/>
        <v/>
      </c>
      <c r="H1052" s="141" t="str">
        <f t="shared" si="514"/>
        <v/>
      </c>
      <c r="I1052" s="123"/>
    </row>
    <row r="1053" spans="1:9" x14ac:dyDescent="0.25">
      <c r="A1053" s="137" t="s">
        <v>19</v>
      </c>
      <c r="B1053" s="138" t="s">
        <v>160</v>
      </c>
      <c r="C1053" s="139" t="s">
        <v>163</v>
      </c>
      <c r="D1053" s="139" t="s">
        <v>175</v>
      </c>
      <c r="E1053" s="148"/>
      <c r="F1053" s="141" t="str">
        <f t="shared" si="512"/>
        <v/>
      </c>
      <c r="G1053" s="141" t="str">
        <f t="shared" si="513"/>
        <v/>
      </c>
      <c r="H1053" s="141" t="str">
        <f t="shared" si="514"/>
        <v/>
      </c>
      <c r="I1053" s="123"/>
    </row>
    <row r="1054" spans="1:9" ht="30" x14ac:dyDescent="0.25">
      <c r="A1054" s="137" t="s">
        <v>47</v>
      </c>
      <c r="B1054" s="138" t="s">
        <v>160</v>
      </c>
      <c r="C1054" s="139" t="s">
        <v>164</v>
      </c>
      <c r="D1054" s="139" t="s">
        <v>164</v>
      </c>
      <c r="E1054" s="148"/>
      <c r="F1054" s="141" t="str">
        <f t="shared" si="512"/>
        <v/>
      </c>
      <c r="G1054" s="141" t="str">
        <f t="shared" si="513"/>
        <v/>
      </c>
      <c r="H1054" s="141" t="str">
        <f t="shared" si="514"/>
        <v/>
      </c>
      <c r="I1054" s="149">
        <f t="shared" ref="I1054" si="517">SUM(I1055:I1057)</f>
        <v>0</v>
      </c>
    </row>
    <row r="1055" spans="1:9" ht="30" x14ac:dyDescent="0.25">
      <c r="A1055" s="137" t="s">
        <v>48</v>
      </c>
      <c r="B1055" s="138" t="s">
        <v>160</v>
      </c>
      <c r="C1055" s="139" t="s">
        <v>164</v>
      </c>
      <c r="D1055" s="143" t="s">
        <v>176</v>
      </c>
      <c r="E1055" s="148"/>
      <c r="F1055" s="141" t="str">
        <f t="shared" si="512"/>
        <v/>
      </c>
      <c r="G1055" s="141" t="str">
        <f t="shared" si="513"/>
        <v/>
      </c>
      <c r="H1055" s="141" t="str">
        <f t="shared" si="514"/>
        <v/>
      </c>
      <c r="I1055" s="123"/>
    </row>
    <row r="1056" spans="1:9" ht="30" x14ac:dyDescent="0.25">
      <c r="A1056" s="137" t="s">
        <v>49</v>
      </c>
      <c r="B1056" s="138" t="s">
        <v>160</v>
      </c>
      <c r="C1056" s="139" t="s">
        <v>164</v>
      </c>
      <c r="D1056" s="139" t="s">
        <v>177</v>
      </c>
      <c r="E1056" s="148"/>
      <c r="F1056" s="141" t="str">
        <f t="shared" si="512"/>
        <v/>
      </c>
      <c r="G1056" s="141" t="str">
        <f t="shared" si="513"/>
        <v/>
      </c>
      <c r="H1056" s="141" t="str">
        <f t="shared" si="514"/>
        <v/>
      </c>
      <c r="I1056" s="123"/>
    </row>
    <row r="1057" spans="1:9" ht="30.75" thickBot="1" x14ac:dyDescent="0.3">
      <c r="A1057" s="151" t="s">
        <v>50</v>
      </c>
      <c r="B1057" s="156" t="s">
        <v>160</v>
      </c>
      <c r="C1057" s="152" t="s">
        <v>164</v>
      </c>
      <c r="D1057" s="152" t="s">
        <v>178</v>
      </c>
      <c r="E1057" s="153"/>
      <c r="F1057" s="154" t="str">
        <f t="shared" si="512"/>
        <v/>
      </c>
      <c r="G1057" s="154" t="str">
        <f t="shared" si="513"/>
        <v/>
      </c>
      <c r="H1057" s="154" t="str">
        <f t="shared" si="514"/>
        <v/>
      </c>
      <c r="I1057" s="124"/>
    </row>
    <row r="1058" spans="1:9" x14ac:dyDescent="0.25">
      <c r="A1058" s="130" t="s">
        <v>13</v>
      </c>
      <c r="B1058" s="131" t="s">
        <v>161</v>
      </c>
      <c r="C1058" s="132" t="s">
        <v>161</v>
      </c>
      <c r="D1058" s="133" t="s">
        <v>165</v>
      </c>
      <c r="E1058" s="134">
        <v>6</v>
      </c>
      <c r="F1058" s="5"/>
      <c r="G1058" s="119"/>
      <c r="H1058" s="119"/>
      <c r="I1058" s="120"/>
    </row>
    <row r="1059" spans="1:9" ht="30" x14ac:dyDescent="0.25">
      <c r="A1059" s="137" t="s">
        <v>15</v>
      </c>
      <c r="B1059" s="138" t="s">
        <v>162</v>
      </c>
      <c r="C1059" s="139" t="s">
        <v>162</v>
      </c>
      <c r="D1059" s="139" t="s">
        <v>166</v>
      </c>
      <c r="E1059" s="140">
        <v>12</v>
      </c>
      <c r="F1059" s="141" t="str">
        <f>IF(F1058="","",F1058)</f>
        <v/>
      </c>
      <c r="G1059" s="141" t="str">
        <f t="shared" ref="G1059" si="518">IF(G1058="","",G1058)</f>
        <v/>
      </c>
      <c r="H1059" s="141" t="str">
        <f t="shared" ref="H1059" si="519">IF(H1058="","",H1058)</f>
        <v/>
      </c>
      <c r="I1059" s="121"/>
    </row>
    <row r="1060" spans="1:9" ht="30" x14ac:dyDescent="0.25">
      <c r="A1060" s="137" t="s">
        <v>41</v>
      </c>
      <c r="B1060" s="138" t="s">
        <v>162</v>
      </c>
      <c r="C1060" s="139" t="s">
        <v>162</v>
      </c>
      <c r="D1060" s="143" t="s">
        <v>167</v>
      </c>
      <c r="E1060" s="144">
        <v>12</v>
      </c>
      <c r="F1060" s="141" t="str">
        <f t="shared" ref="F1060:F1073" si="520">F1059</f>
        <v/>
      </c>
      <c r="G1060" s="141" t="str">
        <f t="shared" ref="G1060:G1073" si="521">G1059</f>
        <v/>
      </c>
      <c r="H1060" s="141" t="str">
        <f t="shared" ref="H1060:H1073" si="522">H1059</f>
        <v/>
      </c>
      <c r="I1060" s="122"/>
    </row>
    <row r="1061" spans="1:9" ht="30" x14ac:dyDescent="0.25">
      <c r="A1061" s="137" t="s">
        <v>42</v>
      </c>
      <c r="B1061" s="138" t="s">
        <v>162</v>
      </c>
      <c r="C1061" s="139" t="s">
        <v>162</v>
      </c>
      <c r="D1061" s="143" t="s">
        <v>168</v>
      </c>
      <c r="E1061" s="145"/>
      <c r="F1061" s="141" t="str">
        <f t="shared" si="520"/>
        <v/>
      </c>
      <c r="G1061" s="141" t="str">
        <f t="shared" si="521"/>
        <v/>
      </c>
      <c r="H1061" s="141" t="str">
        <f t="shared" si="522"/>
        <v/>
      </c>
      <c r="I1061" s="146">
        <f t="shared" ref="I1061" si="523">I1059-I1060</f>
        <v>0</v>
      </c>
    </row>
    <row r="1062" spans="1:9" x14ac:dyDescent="0.25">
      <c r="A1062" s="137" t="s">
        <v>43</v>
      </c>
      <c r="B1062" s="138" t="s">
        <v>162</v>
      </c>
      <c r="C1062" s="139" t="s">
        <v>162</v>
      </c>
      <c r="D1062" s="143" t="s">
        <v>169</v>
      </c>
      <c r="E1062" s="147">
        <v>12</v>
      </c>
      <c r="F1062" s="141" t="str">
        <f t="shared" si="520"/>
        <v/>
      </c>
      <c r="G1062" s="141" t="str">
        <f t="shared" si="521"/>
        <v/>
      </c>
      <c r="H1062" s="141" t="str">
        <f t="shared" si="522"/>
        <v/>
      </c>
      <c r="I1062" s="121"/>
    </row>
    <row r="1063" spans="1:9" x14ac:dyDescent="0.25">
      <c r="A1063" s="137" t="s">
        <v>44</v>
      </c>
      <c r="B1063" s="138" t="s">
        <v>162</v>
      </c>
      <c r="C1063" s="139" t="s">
        <v>162</v>
      </c>
      <c r="D1063" s="143" t="s">
        <v>170</v>
      </c>
      <c r="E1063" s="147">
        <v>12</v>
      </c>
      <c r="F1063" s="141" t="str">
        <f t="shared" si="520"/>
        <v/>
      </c>
      <c r="G1063" s="141" t="str">
        <f t="shared" si="521"/>
        <v/>
      </c>
      <c r="H1063" s="141" t="str">
        <f t="shared" si="522"/>
        <v/>
      </c>
      <c r="I1063" s="121"/>
    </row>
    <row r="1064" spans="1:9" ht="30" x14ac:dyDescent="0.25">
      <c r="A1064" s="137" t="s">
        <v>45</v>
      </c>
      <c r="B1064" s="138" t="s">
        <v>162</v>
      </c>
      <c r="C1064" s="139" t="s">
        <v>162</v>
      </c>
      <c r="D1064" s="143" t="s">
        <v>171</v>
      </c>
      <c r="E1064" s="140">
        <v>11</v>
      </c>
      <c r="F1064" s="141" t="str">
        <f t="shared" si="520"/>
        <v/>
      </c>
      <c r="G1064" s="141" t="str">
        <f t="shared" si="521"/>
        <v/>
      </c>
      <c r="H1064" s="141" t="str">
        <f t="shared" si="522"/>
        <v/>
      </c>
      <c r="I1064" s="121"/>
    </row>
    <row r="1065" spans="1:9" x14ac:dyDescent="0.25">
      <c r="A1065" s="137" t="s">
        <v>16</v>
      </c>
      <c r="B1065" s="138" t="s">
        <v>160</v>
      </c>
      <c r="C1065" s="139" t="s">
        <v>163</v>
      </c>
      <c r="D1065" s="139" t="s">
        <v>163</v>
      </c>
      <c r="E1065" s="148"/>
      <c r="F1065" s="141" t="str">
        <f t="shared" si="520"/>
        <v/>
      </c>
      <c r="G1065" s="141" t="str">
        <f t="shared" si="521"/>
        <v/>
      </c>
      <c r="H1065" s="141" t="str">
        <f t="shared" si="522"/>
        <v/>
      </c>
      <c r="I1065" s="149">
        <f t="shared" ref="I1065" si="524">SUM(I1066:I1069)</f>
        <v>0</v>
      </c>
    </row>
    <row r="1066" spans="1:9" x14ac:dyDescent="0.25">
      <c r="A1066" s="137" t="s">
        <v>17</v>
      </c>
      <c r="B1066" s="138" t="s">
        <v>160</v>
      </c>
      <c r="C1066" s="139" t="s">
        <v>163</v>
      </c>
      <c r="D1066" s="139" t="s">
        <v>172</v>
      </c>
      <c r="E1066" s="148"/>
      <c r="F1066" s="141" t="str">
        <f t="shared" si="520"/>
        <v/>
      </c>
      <c r="G1066" s="141" t="str">
        <f t="shared" si="521"/>
        <v/>
      </c>
      <c r="H1066" s="141" t="str">
        <f t="shared" si="522"/>
        <v/>
      </c>
      <c r="I1066" s="123"/>
    </row>
    <row r="1067" spans="1:9" x14ac:dyDescent="0.25">
      <c r="A1067" s="137" t="s">
        <v>46</v>
      </c>
      <c r="B1067" s="138" t="s">
        <v>160</v>
      </c>
      <c r="C1067" s="139" t="s">
        <v>163</v>
      </c>
      <c r="D1067" s="139" t="s">
        <v>173</v>
      </c>
      <c r="E1067" s="148"/>
      <c r="F1067" s="141" t="str">
        <f t="shared" si="520"/>
        <v/>
      </c>
      <c r="G1067" s="141" t="str">
        <f t="shared" si="521"/>
        <v/>
      </c>
      <c r="H1067" s="141" t="str">
        <f t="shared" si="522"/>
        <v/>
      </c>
      <c r="I1067" s="123"/>
    </row>
    <row r="1068" spans="1:9" ht="30" x14ac:dyDescent="0.25">
      <c r="A1068" s="137" t="s">
        <v>18</v>
      </c>
      <c r="B1068" s="138" t="s">
        <v>160</v>
      </c>
      <c r="C1068" s="139" t="s">
        <v>163</v>
      </c>
      <c r="D1068" s="139" t="s">
        <v>174</v>
      </c>
      <c r="E1068" s="148"/>
      <c r="F1068" s="141" t="str">
        <f t="shared" si="520"/>
        <v/>
      </c>
      <c r="G1068" s="141" t="str">
        <f t="shared" si="521"/>
        <v/>
      </c>
      <c r="H1068" s="141" t="str">
        <f t="shared" si="522"/>
        <v/>
      </c>
      <c r="I1068" s="123"/>
    </row>
    <row r="1069" spans="1:9" x14ac:dyDescent="0.25">
      <c r="A1069" s="137" t="s">
        <v>19</v>
      </c>
      <c r="B1069" s="138" t="s">
        <v>160</v>
      </c>
      <c r="C1069" s="139" t="s">
        <v>163</v>
      </c>
      <c r="D1069" s="139" t="s">
        <v>175</v>
      </c>
      <c r="E1069" s="148"/>
      <c r="F1069" s="141" t="str">
        <f t="shared" si="520"/>
        <v/>
      </c>
      <c r="G1069" s="141" t="str">
        <f t="shared" si="521"/>
        <v/>
      </c>
      <c r="H1069" s="141" t="str">
        <f t="shared" si="522"/>
        <v/>
      </c>
      <c r="I1069" s="123"/>
    </row>
    <row r="1070" spans="1:9" ht="30" x14ac:dyDescent="0.25">
      <c r="A1070" s="137" t="s">
        <v>47</v>
      </c>
      <c r="B1070" s="138" t="s">
        <v>160</v>
      </c>
      <c r="C1070" s="139" t="s">
        <v>164</v>
      </c>
      <c r="D1070" s="139" t="s">
        <v>164</v>
      </c>
      <c r="E1070" s="148"/>
      <c r="F1070" s="141" t="str">
        <f t="shared" si="520"/>
        <v/>
      </c>
      <c r="G1070" s="141" t="str">
        <f t="shared" si="521"/>
        <v/>
      </c>
      <c r="H1070" s="141" t="str">
        <f t="shared" si="522"/>
        <v/>
      </c>
      <c r="I1070" s="149">
        <f t="shared" ref="I1070" si="525">SUM(I1071:I1073)</f>
        <v>0</v>
      </c>
    </row>
    <row r="1071" spans="1:9" ht="30" x14ac:dyDescent="0.25">
      <c r="A1071" s="137" t="s">
        <v>48</v>
      </c>
      <c r="B1071" s="138" t="s">
        <v>160</v>
      </c>
      <c r="C1071" s="139" t="s">
        <v>164</v>
      </c>
      <c r="D1071" s="143" t="s">
        <v>176</v>
      </c>
      <c r="E1071" s="148"/>
      <c r="F1071" s="141" t="str">
        <f t="shared" si="520"/>
        <v/>
      </c>
      <c r="G1071" s="141" t="str">
        <f t="shared" si="521"/>
        <v/>
      </c>
      <c r="H1071" s="141" t="str">
        <f t="shared" si="522"/>
        <v/>
      </c>
      <c r="I1071" s="123"/>
    </row>
    <row r="1072" spans="1:9" ht="30" x14ac:dyDescent="0.25">
      <c r="A1072" s="137" t="s">
        <v>49</v>
      </c>
      <c r="B1072" s="138" t="s">
        <v>160</v>
      </c>
      <c r="C1072" s="139" t="s">
        <v>164</v>
      </c>
      <c r="D1072" s="139" t="s">
        <v>177</v>
      </c>
      <c r="E1072" s="148"/>
      <c r="F1072" s="141" t="str">
        <f t="shared" si="520"/>
        <v/>
      </c>
      <c r="G1072" s="141" t="str">
        <f t="shared" si="521"/>
        <v/>
      </c>
      <c r="H1072" s="141" t="str">
        <f t="shared" si="522"/>
        <v/>
      </c>
      <c r="I1072" s="123"/>
    </row>
    <row r="1073" spans="1:9" ht="30.75" thickBot="1" x14ac:dyDescent="0.3">
      <c r="A1073" s="151" t="s">
        <v>50</v>
      </c>
      <c r="B1073" s="156" t="s">
        <v>160</v>
      </c>
      <c r="C1073" s="152" t="s">
        <v>164</v>
      </c>
      <c r="D1073" s="152" t="s">
        <v>178</v>
      </c>
      <c r="E1073" s="153"/>
      <c r="F1073" s="154" t="str">
        <f t="shared" si="520"/>
        <v/>
      </c>
      <c r="G1073" s="154" t="str">
        <f t="shared" si="521"/>
        <v/>
      </c>
      <c r="H1073" s="154" t="str">
        <f t="shared" si="522"/>
        <v/>
      </c>
      <c r="I1073" s="124"/>
    </row>
    <row r="1074" spans="1:9" x14ac:dyDescent="0.25">
      <c r="A1074" s="130" t="s">
        <v>13</v>
      </c>
      <c r="B1074" s="131" t="s">
        <v>161</v>
      </c>
      <c r="C1074" s="132" t="s">
        <v>161</v>
      </c>
      <c r="D1074" s="133" t="s">
        <v>165</v>
      </c>
      <c r="E1074" s="134">
        <v>6</v>
      </c>
      <c r="F1074" s="5"/>
      <c r="G1074" s="119"/>
      <c r="H1074" s="119"/>
      <c r="I1074" s="120"/>
    </row>
    <row r="1075" spans="1:9" ht="30" x14ac:dyDescent="0.25">
      <c r="A1075" s="137" t="s">
        <v>15</v>
      </c>
      <c r="B1075" s="138" t="s">
        <v>162</v>
      </c>
      <c r="C1075" s="139" t="s">
        <v>162</v>
      </c>
      <c r="D1075" s="139" t="s">
        <v>166</v>
      </c>
      <c r="E1075" s="140">
        <v>12</v>
      </c>
      <c r="F1075" s="141" t="str">
        <f>IF(F1074="","",F1074)</f>
        <v/>
      </c>
      <c r="G1075" s="141" t="str">
        <f t="shared" ref="G1075" si="526">IF(G1074="","",G1074)</f>
        <v/>
      </c>
      <c r="H1075" s="141" t="str">
        <f t="shared" ref="H1075" si="527">IF(H1074="","",H1074)</f>
        <v/>
      </c>
      <c r="I1075" s="121"/>
    </row>
    <row r="1076" spans="1:9" ht="30" x14ac:dyDescent="0.25">
      <c r="A1076" s="137" t="s">
        <v>41</v>
      </c>
      <c r="B1076" s="138" t="s">
        <v>162</v>
      </c>
      <c r="C1076" s="139" t="s">
        <v>162</v>
      </c>
      <c r="D1076" s="143" t="s">
        <v>167</v>
      </c>
      <c r="E1076" s="144">
        <v>12</v>
      </c>
      <c r="F1076" s="141" t="str">
        <f t="shared" ref="F1076:F1089" si="528">F1075</f>
        <v/>
      </c>
      <c r="G1076" s="141" t="str">
        <f t="shared" ref="G1076:G1089" si="529">G1075</f>
        <v/>
      </c>
      <c r="H1076" s="141" t="str">
        <f t="shared" ref="H1076:H1089" si="530">H1075</f>
        <v/>
      </c>
      <c r="I1076" s="122"/>
    </row>
    <row r="1077" spans="1:9" ht="30" x14ac:dyDescent="0.25">
      <c r="A1077" s="137" t="s">
        <v>42</v>
      </c>
      <c r="B1077" s="138" t="s">
        <v>162</v>
      </c>
      <c r="C1077" s="139" t="s">
        <v>162</v>
      </c>
      <c r="D1077" s="143" t="s">
        <v>168</v>
      </c>
      <c r="E1077" s="145"/>
      <c r="F1077" s="141" t="str">
        <f t="shared" si="528"/>
        <v/>
      </c>
      <c r="G1077" s="141" t="str">
        <f t="shared" si="529"/>
        <v/>
      </c>
      <c r="H1077" s="141" t="str">
        <f t="shared" si="530"/>
        <v/>
      </c>
      <c r="I1077" s="146">
        <f t="shared" ref="I1077" si="531">I1075-I1076</f>
        <v>0</v>
      </c>
    </row>
    <row r="1078" spans="1:9" x14ac:dyDescent="0.25">
      <c r="A1078" s="137" t="s">
        <v>43</v>
      </c>
      <c r="B1078" s="138" t="s">
        <v>162</v>
      </c>
      <c r="C1078" s="139" t="s">
        <v>162</v>
      </c>
      <c r="D1078" s="143" t="s">
        <v>169</v>
      </c>
      <c r="E1078" s="147">
        <v>12</v>
      </c>
      <c r="F1078" s="141" t="str">
        <f t="shared" si="528"/>
        <v/>
      </c>
      <c r="G1078" s="141" t="str">
        <f t="shared" si="529"/>
        <v/>
      </c>
      <c r="H1078" s="141" t="str">
        <f t="shared" si="530"/>
        <v/>
      </c>
      <c r="I1078" s="121"/>
    </row>
    <row r="1079" spans="1:9" x14ac:dyDescent="0.25">
      <c r="A1079" s="137" t="s">
        <v>44</v>
      </c>
      <c r="B1079" s="138" t="s">
        <v>162</v>
      </c>
      <c r="C1079" s="139" t="s">
        <v>162</v>
      </c>
      <c r="D1079" s="143" t="s">
        <v>170</v>
      </c>
      <c r="E1079" s="147">
        <v>12</v>
      </c>
      <c r="F1079" s="141" t="str">
        <f t="shared" si="528"/>
        <v/>
      </c>
      <c r="G1079" s="141" t="str">
        <f t="shared" si="529"/>
        <v/>
      </c>
      <c r="H1079" s="141" t="str">
        <f t="shared" si="530"/>
        <v/>
      </c>
      <c r="I1079" s="121"/>
    </row>
    <row r="1080" spans="1:9" ht="30" x14ac:dyDescent="0.25">
      <c r="A1080" s="137" t="s">
        <v>45</v>
      </c>
      <c r="B1080" s="138" t="s">
        <v>162</v>
      </c>
      <c r="C1080" s="139" t="s">
        <v>162</v>
      </c>
      <c r="D1080" s="143" t="s">
        <v>171</v>
      </c>
      <c r="E1080" s="140">
        <v>11</v>
      </c>
      <c r="F1080" s="141" t="str">
        <f t="shared" si="528"/>
        <v/>
      </c>
      <c r="G1080" s="141" t="str">
        <f t="shared" si="529"/>
        <v/>
      </c>
      <c r="H1080" s="141" t="str">
        <f t="shared" si="530"/>
        <v/>
      </c>
      <c r="I1080" s="121"/>
    </row>
    <row r="1081" spans="1:9" x14ac:dyDescent="0.25">
      <c r="A1081" s="137" t="s">
        <v>16</v>
      </c>
      <c r="B1081" s="138" t="s">
        <v>160</v>
      </c>
      <c r="C1081" s="139" t="s">
        <v>163</v>
      </c>
      <c r="D1081" s="139" t="s">
        <v>163</v>
      </c>
      <c r="E1081" s="148"/>
      <c r="F1081" s="141" t="str">
        <f t="shared" si="528"/>
        <v/>
      </c>
      <c r="G1081" s="141" t="str">
        <f t="shared" si="529"/>
        <v/>
      </c>
      <c r="H1081" s="141" t="str">
        <f t="shared" si="530"/>
        <v/>
      </c>
      <c r="I1081" s="149">
        <f t="shared" ref="I1081" si="532">SUM(I1082:I1085)</f>
        <v>0</v>
      </c>
    </row>
    <row r="1082" spans="1:9" x14ac:dyDescent="0.25">
      <c r="A1082" s="137" t="s">
        <v>17</v>
      </c>
      <c r="B1082" s="138" t="s">
        <v>160</v>
      </c>
      <c r="C1082" s="139" t="s">
        <v>163</v>
      </c>
      <c r="D1082" s="139" t="s">
        <v>172</v>
      </c>
      <c r="E1082" s="148"/>
      <c r="F1082" s="141" t="str">
        <f t="shared" si="528"/>
        <v/>
      </c>
      <c r="G1082" s="141" t="str">
        <f t="shared" si="529"/>
        <v/>
      </c>
      <c r="H1082" s="141" t="str">
        <f t="shared" si="530"/>
        <v/>
      </c>
      <c r="I1082" s="123"/>
    </row>
    <row r="1083" spans="1:9" x14ac:dyDescent="0.25">
      <c r="A1083" s="137" t="s">
        <v>46</v>
      </c>
      <c r="B1083" s="138" t="s">
        <v>160</v>
      </c>
      <c r="C1083" s="139" t="s">
        <v>163</v>
      </c>
      <c r="D1083" s="139" t="s">
        <v>173</v>
      </c>
      <c r="E1083" s="148"/>
      <c r="F1083" s="141" t="str">
        <f t="shared" si="528"/>
        <v/>
      </c>
      <c r="G1083" s="141" t="str">
        <f t="shared" si="529"/>
        <v/>
      </c>
      <c r="H1083" s="141" t="str">
        <f t="shared" si="530"/>
        <v/>
      </c>
      <c r="I1083" s="123"/>
    </row>
    <row r="1084" spans="1:9" ht="30" x14ac:dyDescent="0.25">
      <c r="A1084" s="137" t="s">
        <v>18</v>
      </c>
      <c r="B1084" s="138" t="s">
        <v>160</v>
      </c>
      <c r="C1084" s="139" t="s">
        <v>163</v>
      </c>
      <c r="D1084" s="139" t="s">
        <v>174</v>
      </c>
      <c r="E1084" s="148"/>
      <c r="F1084" s="141" t="str">
        <f t="shared" si="528"/>
        <v/>
      </c>
      <c r="G1084" s="141" t="str">
        <f t="shared" si="529"/>
        <v/>
      </c>
      <c r="H1084" s="141" t="str">
        <f t="shared" si="530"/>
        <v/>
      </c>
      <c r="I1084" s="123"/>
    </row>
    <row r="1085" spans="1:9" x14ac:dyDescent="0.25">
      <c r="A1085" s="137" t="s">
        <v>19</v>
      </c>
      <c r="B1085" s="138" t="s">
        <v>160</v>
      </c>
      <c r="C1085" s="139" t="s">
        <v>163</v>
      </c>
      <c r="D1085" s="139" t="s">
        <v>175</v>
      </c>
      <c r="E1085" s="148"/>
      <c r="F1085" s="141" t="str">
        <f t="shared" si="528"/>
        <v/>
      </c>
      <c r="G1085" s="141" t="str">
        <f t="shared" si="529"/>
        <v/>
      </c>
      <c r="H1085" s="141" t="str">
        <f t="shared" si="530"/>
        <v/>
      </c>
      <c r="I1085" s="123"/>
    </row>
    <row r="1086" spans="1:9" ht="30" x14ac:dyDescent="0.25">
      <c r="A1086" s="137" t="s">
        <v>47</v>
      </c>
      <c r="B1086" s="138" t="s">
        <v>160</v>
      </c>
      <c r="C1086" s="139" t="s">
        <v>164</v>
      </c>
      <c r="D1086" s="139" t="s">
        <v>164</v>
      </c>
      <c r="E1086" s="148"/>
      <c r="F1086" s="141" t="str">
        <f t="shared" si="528"/>
        <v/>
      </c>
      <c r="G1086" s="141" t="str">
        <f t="shared" si="529"/>
        <v/>
      </c>
      <c r="H1086" s="141" t="str">
        <f t="shared" si="530"/>
        <v/>
      </c>
      <c r="I1086" s="149">
        <f t="shared" ref="I1086" si="533">SUM(I1087:I1089)</f>
        <v>0</v>
      </c>
    </row>
    <row r="1087" spans="1:9" ht="30" x14ac:dyDescent="0.25">
      <c r="A1087" s="137" t="s">
        <v>48</v>
      </c>
      <c r="B1087" s="138" t="s">
        <v>160</v>
      </c>
      <c r="C1087" s="139" t="s">
        <v>164</v>
      </c>
      <c r="D1087" s="143" t="s">
        <v>176</v>
      </c>
      <c r="E1087" s="148"/>
      <c r="F1087" s="141" t="str">
        <f t="shared" si="528"/>
        <v/>
      </c>
      <c r="G1087" s="141" t="str">
        <f t="shared" si="529"/>
        <v/>
      </c>
      <c r="H1087" s="141" t="str">
        <f t="shared" si="530"/>
        <v/>
      </c>
      <c r="I1087" s="123"/>
    </row>
    <row r="1088" spans="1:9" ht="30" x14ac:dyDescent="0.25">
      <c r="A1088" s="137" t="s">
        <v>49</v>
      </c>
      <c r="B1088" s="138" t="s">
        <v>160</v>
      </c>
      <c r="C1088" s="139" t="s">
        <v>164</v>
      </c>
      <c r="D1088" s="139" t="s">
        <v>177</v>
      </c>
      <c r="E1088" s="148"/>
      <c r="F1088" s="141" t="str">
        <f t="shared" si="528"/>
        <v/>
      </c>
      <c r="G1088" s="141" t="str">
        <f t="shared" si="529"/>
        <v/>
      </c>
      <c r="H1088" s="141" t="str">
        <f t="shared" si="530"/>
        <v/>
      </c>
      <c r="I1088" s="123"/>
    </row>
    <row r="1089" spans="1:9" ht="30.75" thickBot="1" x14ac:dyDescent="0.3">
      <c r="A1089" s="151" t="s">
        <v>50</v>
      </c>
      <c r="B1089" s="156" t="s">
        <v>160</v>
      </c>
      <c r="C1089" s="152" t="s">
        <v>164</v>
      </c>
      <c r="D1089" s="152" t="s">
        <v>178</v>
      </c>
      <c r="E1089" s="153"/>
      <c r="F1089" s="154" t="str">
        <f t="shared" si="528"/>
        <v/>
      </c>
      <c r="G1089" s="154" t="str">
        <f t="shared" si="529"/>
        <v/>
      </c>
      <c r="H1089" s="154" t="str">
        <f t="shared" si="530"/>
        <v/>
      </c>
      <c r="I1089" s="124"/>
    </row>
    <row r="1090" spans="1:9" x14ac:dyDescent="0.25">
      <c r="A1090" s="130" t="s">
        <v>13</v>
      </c>
      <c r="B1090" s="131" t="s">
        <v>161</v>
      </c>
      <c r="C1090" s="132" t="s">
        <v>161</v>
      </c>
      <c r="D1090" s="133" t="s">
        <v>165</v>
      </c>
      <c r="E1090" s="134">
        <v>6</v>
      </c>
      <c r="F1090" s="5"/>
      <c r="G1090" s="119"/>
      <c r="H1090" s="119"/>
      <c r="I1090" s="120"/>
    </row>
    <row r="1091" spans="1:9" ht="30" x14ac:dyDescent="0.25">
      <c r="A1091" s="137" t="s">
        <v>15</v>
      </c>
      <c r="B1091" s="138" t="s">
        <v>162</v>
      </c>
      <c r="C1091" s="139" t="s">
        <v>162</v>
      </c>
      <c r="D1091" s="139" t="s">
        <v>166</v>
      </c>
      <c r="E1091" s="140">
        <v>12</v>
      </c>
      <c r="F1091" s="141" t="str">
        <f>IF(F1090="","",F1090)</f>
        <v/>
      </c>
      <c r="G1091" s="141" t="str">
        <f t="shared" ref="G1091" si="534">IF(G1090="","",G1090)</f>
        <v/>
      </c>
      <c r="H1091" s="141" t="str">
        <f t="shared" ref="H1091" si="535">IF(H1090="","",H1090)</f>
        <v/>
      </c>
      <c r="I1091" s="121"/>
    </row>
    <row r="1092" spans="1:9" ht="30" x14ac:dyDescent="0.25">
      <c r="A1092" s="137" t="s">
        <v>41</v>
      </c>
      <c r="B1092" s="138" t="s">
        <v>162</v>
      </c>
      <c r="C1092" s="139" t="s">
        <v>162</v>
      </c>
      <c r="D1092" s="143" t="s">
        <v>167</v>
      </c>
      <c r="E1092" s="144">
        <v>12</v>
      </c>
      <c r="F1092" s="141" t="str">
        <f t="shared" ref="F1092:F1105" si="536">F1091</f>
        <v/>
      </c>
      <c r="G1092" s="141" t="str">
        <f t="shared" ref="G1092:G1105" si="537">G1091</f>
        <v/>
      </c>
      <c r="H1092" s="141" t="str">
        <f t="shared" ref="H1092:H1105" si="538">H1091</f>
        <v/>
      </c>
      <c r="I1092" s="122"/>
    </row>
    <row r="1093" spans="1:9" ht="30" x14ac:dyDescent="0.25">
      <c r="A1093" s="137" t="s">
        <v>42</v>
      </c>
      <c r="B1093" s="138" t="s">
        <v>162</v>
      </c>
      <c r="C1093" s="139" t="s">
        <v>162</v>
      </c>
      <c r="D1093" s="143" t="s">
        <v>168</v>
      </c>
      <c r="E1093" s="145"/>
      <c r="F1093" s="141" t="str">
        <f t="shared" si="536"/>
        <v/>
      </c>
      <c r="G1093" s="141" t="str">
        <f t="shared" si="537"/>
        <v/>
      </c>
      <c r="H1093" s="141" t="str">
        <f t="shared" si="538"/>
        <v/>
      </c>
      <c r="I1093" s="146">
        <f t="shared" ref="I1093" si="539">I1091-I1092</f>
        <v>0</v>
      </c>
    </row>
    <row r="1094" spans="1:9" x14ac:dyDescent="0.25">
      <c r="A1094" s="137" t="s">
        <v>43</v>
      </c>
      <c r="B1094" s="138" t="s">
        <v>162</v>
      </c>
      <c r="C1094" s="139" t="s">
        <v>162</v>
      </c>
      <c r="D1094" s="143" t="s">
        <v>169</v>
      </c>
      <c r="E1094" s="147">
        <v>12</v>
      </c>
      <c r="F1094" s="141" t="str">
        <f t="shared" si="536"/>
        <v/>
      </c>
      <c r="G1094" s="141" t="str">
        <f t="shared" si="537"/>
        <v/>
      </c>
      <c r="H1094" s="141" t="str">
        <f t="shared" si="538"/>
        <v/>
      </c>
      <c r="I1094" s="121"/>
    </row>
    <row r="1095" spans="1:9" x14ac:dyDescent="0.25">
      <c r="A1095" s="137" t="s">
        <v>44</v>
      </c>
      <c r="B1095" s="138" t="s">
        <v>162</v>
      </c>
      <c r="C1095" s="139" t="s">
        <v>162</v>
      </c>
      <c r="D1095" s="143" t="s">
        <v>170</v>
      </c>
      <c r="E1095" s="147">
        <v>12</v>
      </c>
      <c r="F1095" s="141" t="str">
        <f t="shared" si="536"/>
        <v/>
      </c>
      <c r="G1095" s="141" t="str">
        <f t="shared" si="537"/>
        <v/>
      </c>
      <c r="H1095" s="141" t="str">
        <f t="shared" si="538"/>
        <v/>
      </c>
      <c r="I1095" s="121"/>
    </row>
    <row r="1096" spans="1:9" ht="30" x14ac:dyDescent="0.25">
      <c r="A1096" s="137" t="s">
        <v>45</v>
      </c>
      <c r="B1096" s="138" t="s">
        <v>162</v>
      </c>
      <c r="C1096" s="139" t="s">
        <v>162</v>
      </c>
      <c r="D1096" s="143" t="s">
        <v>171</v>
      </c>
      <c r="E1096" s="140">
        <v>11</v>
      </c>
      <c r="F1096" s="141" t="str">
        <f t="shared" si="536"/>
        <v/>
      </c>
      <c r="G1096" s="141" t="str">
        <f t="shared" si="537"/>
        <v/>
      </c>
      <c r="H1096" s="141" t="str">
        <f t="shared" si="538"/>
        <v/>
      </c>
      <c r="I1096" s="121"/>
    </row>
    <row r="1097" spans="1:9" x14ac:dyDescent="0.25">
      <c r="A1097" s="137" t="s">
        <v>16</v>
      </c>
      <c r="B1097" s="138" t="s">
        <v>160</v>
      </c>
      <c r="C1097" s="139" t="s">
        <v>163</v>
      </c>
      <c r="D1097" s="139" t="s">
        <v>163</v>
      </c>
      <c r="E1097" s="148"/>
      <c r="F1097" s="141" t="str">
        <f t="shared" si="536"/>
        <v/>
      </c>
      <c r="G1097" s="141" t="str">
        <f t="shared" si="537"/>
        <v/>
      </c>
      <c r="H1097" s="141" t="str">
        <f t="shared" si="538"/>
        <v/>
      </c>
      <c r="I1097" s="149">
        <f t="shared" ref="I1097" si="540">SUM(I1098:I1101)</f>
        <v>0</v>
      </c>
    </row>
    <row r="1098" spans="1:9" x14ac:dyDescent="0.25">
      <c r="A1098" s="137" t="s">
        <v>17</v>
      </c>
      <c r="B1098" s="138" t="s">
        <v>160</v>
      </c>
      <c r="C1098" s="139" t="s">
        <v>163</v>
      </c>
      <c r="D1098" s="139" t="s">
        <v>172</v>
      </c>
      <c r="E1098" s="148"/>
      <c r="F1098" s="141" t="str">
        <f t="shared" si="536"/>
        <v/>
      </c>
      <c r="G1098" s="141" t="str">
        <f t="shared" si="537"/>
        <v/>
      </c>
      <c r="H1098" s="141" t="str">
        <f t="shared" si="538"/>
        <v/>
      </c>
      <c r="I1098" s="123"/>
    </row>
    <row r="1099" spans="1:9" x14ac:dyDescent="0.25">
      <c r="A1099" s="137" t="s">
        <v>46</v>
      </c>
      <c r="B1099" s="138" t="s">
        <v>160</v>
      </c>
      <c r="C1099" s="139" t="s">
        <v>163</v>
      </c>
      <c r="D1099" s="139" t="s">
        <v>173</v>
      </c>
      <c r="E1099" s="148"/>
      <c r="F1099" s="141" t="str">
        <f t="shared" si="536"/>
        <v/>
      </c>
      <c r="G1099" s="141" t="str">
        <f t="shared" si="537"/>
        <v/>
      </c>
      <c r="H1099" s="141" t="str">
        <f t="shared" si="538"/>
        <v/>
      </c>
      <c r="I1099" s="123"/>
    </row>
    <row r="1100" spans="1:9" ht="30" x14ac:dyDescent="0.25">
      <c r="A1100" s="137" t="s">
        <v>18</v>
      </c>
      <c r="B1100" s="138" t="s">
        <v>160</v>
      </c>
      <c r="C1100" s="139" t="s">
        <v>163</v>
      </c>
      <c r="D1100" s="139" t="s">
        <v>174</v>
      </c>
      <c r="E1100" s="148"/>
      <c r="F1100" s="141" t="str">
        <f t="shared" si="536"/>
        <v/>
      </c>
      <c r="G1100" s="141" t="str">
        <f t="shared" si="537"/>
        <v/>
      </c>
      <c r="H1100" s="141" t="str">
        <f t="shared" si="538"/>
        <v/>
      </c>
      <c r="I1100" s="123"/>
    </row>
    <row r="1101" spans="1:9" x14ac:dyDescent="0.25">
      <c r="A1101" s="137" t="s">
        <v>19</v>
      </c>
      <c r="B1101" s="138" t="s">
        <v>160</v>
      </c>
      <c r="C1101" s="139" t="s">
        <v>163</v>
      </c>
      <c r="D1101" s="139" t="s">
        <v>175</v>
      </c>
      <c r="E1101" s="148"/>
      <c r="F1101" s="141" t="str">
        <f t="shared" si="536"/>
        <v/>
      </c>
      <c r="G1101" s="141" t="str">
        <f t="shared" si="537"/>
        <v/>
      </c>
      <c r="H1101" s="141" t="str">
        <f t="shared" si="538"/>
        <v/>
      </c>
      <c r="I1101" s="123"/>
    </row>
    <row r="1102" spans="1:9" ht="30" x14ac:dyDescent="0.25">
      <c r="A1102" s="137" t="s">
        <v>47</v>
      </c>
      <c r="B1102" s="138" t="s">
        <v>160</v>
      </c>
      <c r="C1102" s="139" t="s">
        <v>164</v>
      </c>
      <c r="D1102" s="139" t="s">
        <v>164</v>
      </c>
      <c r="E1102" s="148"/>
      <c r="F1102" s="141" t="str">
        <f t="shared" si="536"/>
        <v/>
      </c>
      <c r="G1102" s="141" t="str">
        <f t="shared" si="537"/>
        <v/>
      </c>
      <c r="H1102" s="141" t="str">
        <f t="shared" si="538"/>
        <v/>
      </c>
      <c r="I1102" s="149">
        <f t="shared" ref="I1102" si="541">SUM(I1103:I1105)</f>
        <v>0</v>
      </c>
    </row>
    <row r="1103" spans="1:9" ht="30" x14ac:dyDescent="0.25">
      <c r="A1103" s="137" t="s">
        <v>48</v>
      </c>
      <c r="B1103" s="138" t="s">
        <v>160</v>
      </c>
      <c r="C1103" s="139" t="s">
        <v>164</v>
      </c>
      <c r="D1103" s="143" t="s">
        <v>176</v>
      </c>
      <c r="E1103" s="148"/>
      <c r="F1103" s="141" t="str">
        <f t="shared" si="536"/>
        <v/>
      </c>
      <c r="G1103" s="141" t="str">
        <f t="shared" si="537"/>
        <v/>
      </c>
      <c r="H1103" s="141" t="str">
        <f t="shared" si="538"/>
        <v/>
      </c>
      <c r="I1103" s="123"/>
    </row>
    <row r="1104" spans="1:9" ht="30" x14ac:dyDescent="0.25">
      <c r="A1104" s="137" t="s">
        <v>49</v>
      </c>
      <c r="B1104" s="138" t="s">
        <v>160</v>
      </c>
      <c r="C1104" s="139" t="s">
        <v>164</v>
      </c>
      <c r="D1104" s="139" t="s">
        <v>177</v>
      </c>
      <c r="E1104" s="148"/>
      <c r="F1104" s="141" t="str">
        <f t="shared" si="536"/>
        <v/>
      </c>
      <c r="G1104" s="141" t="str">
        <f t="shared" si="537"/>
        <v/>
      </c>
      <c r="H1104" s="141" t="str">
        <f t="shared" si="538"/>
        <v/>
      </c>
      <c r="I1104" s="123"/>
    </row>
    <row r="1105" spans="1:9" ht="30.75" thickBot="1" x14ac:dyDescent="0.3">
      <c r="A1105" s="151" t="s">
        <v>50</v>
      </c>
      <c r="B1105" s="156" t="s">
        <v>160</v>
      </c>
      <c r="C1105" s="152" t="s">
        <v>164</v>
      </c>
      <c r="D1105" s="152" t="s">
        <v>178</v>
      </c>
      <c r="E1105" s="153"/>
      <c r="F1105" s="154" t="str">
        <f t="shared" si="536"/>
        <v/>
      </c>
      <c r="G1105" s="154" t="str">
        <f t="shared" si="537"/>
        <v/>
      </c>
      <c r="H1105" s="154" t="str">
        <f t="shared" si="538"/>
        <v/>
      </c>
      <c r="I1105" s="124"/>
    </row>
    <row r="1106" spans="1:9" x14ac:dyDescent="0.25">
      <c r="A1106" s="130" t="s">
        <v>13</v>
      </c>
      <c r="B1106" s="131" t="s">
        <v>161</v>
      </c>
      <c r="C1106" s="132" t="s">
        <v>161</v>
      </c>
      <c r="D1106" s="133" t="s">
        <v>165</v>
      </c>
      <c r="E1106" s="134">
        <v>6</v>
      </c>
      <c r="F1106" s="5"/>
      <c r="G1106" s="119"/>
      <c r="H1106" s="119"/>
      <c r="I1106" s="120"/>
    </row>
    <row r="1107" spans="1:9" ht="30" x14ac:dyDescent="0.25">
      <c r="A1107" s="137" t="s">
        <v>15</v>
      </c>
      <c r="B1107" s="138" t="s">
        <v>162</v>
      </c>
      <c r="C1107" s="139" t="s">
        <v>162</v>
      </c>
      <c r="D1107" s="139" t="s">
        <v>166</v>
      </c>
      <c r="E1107" s="140">
        <v>12</v>
      </c>
      <c r="F1107" s="141" t="str">
        <f>IF(F1106="","",F1106)</f>
        <v/>
      </c>
      <c r="G1107" s="141" t="str">
        <f t="shared" ref="G1107" si="542">IF(G1106="","",G1106)</f>
        <v/>
      </c>
      <c r="H1107" s="141" t="str">
        <f t="shared" ref="H1107" si="543">IF(H1106="","",H1106)</f>
        <v/>
      </c>
      <c r="I1107" s="121"/>
    </row>
    <row r="1108" spans="1:9" ht="30" x14ac:dyDescent="0.25">
      <c r="A1108" s="137" t="s">
        <v>41</v>
      </c>
      <c r="B1108" s="138" t="s">
        <v>162</v>
      </c>
      <c r="C1108" s="139" t="s">
        <v>162</v>
      </c>
      <c r="D1108" s="143" t="s">
        <v>167</v>
      </c>
      <c r="E1108" s="144">
        <v>12</v>
      </c>
      <c r="F1108" s="141" t="str">
        <f t="shared" ref="F1108:F1121" si="544">F1107</f>
        <v/>
      </c>
      <c r="G1108" s="141" t="str">
        <f t="shared" ref="G1108:G1121" si="545">G1107</f>
        <v/>
      </c>
      <c r="H1108" s="141" t="str">
        <f t="shared" ref="H1108:H1121" si="546">H1107</f>
        <v/>
      </c>
      <c r="I1108" s="122"/>
    </row>
    <row r="1109" spans="1:9" ht="30" x14ac:dyDescent="0.25">
      <c r="A1109" s="137" t="s">
        <v>42</v>
      </c>
      <c r="B1109" s="138" t="s">
        <v>162</v>
      </c>
      <c r="C1109" s="139" t="s">
        <v>162</v>
      </c>
      <c r="D1109" s="143" t="s">
        <v>168</v>
      </c>
      <c r="E1109" s="145"/>
      <c r="F1109" s="141" t="str">
        <f t="shared" si="544"/>
        <v/>
      </c>
      <c r="G1109" s="141" t="str">
        <f t="shared" si="545"/>
        <v/>
      </c>
      <c r="H1109" s="141" t="str">
        <f t="shared" si="546"/>
        <v/>
      </c>
      <c r="I1109" s="146">
        <f t="shared" ref="I1109" si="547">I1107-I1108</f>
        <v>0</v>
      </c>
    </row>
    <row r="1110" spans="1:9" x14ac:dyDescent="0.25">
      <c r="A1110" s="137" t="s">
        <v>43</v>
      </c>
      <c r="B1110" s="138" t="s">
        <v>162</v>
      </c>
      <c r="C1110" s="139" t="s">
        <v>162</v>
      </c>
      <c r="D1110" s="143" t="s">
        <v>169</v>
      </c>
      <c r="E1110" s="147">
        <v>12</v>
      </c>
      <c r="F1110" s="141" t="str">
        <f t="shared" si="544"/>
        <v/>
      </c>
      <c r="G1110" s="141" t="str">
        <f t="shared" si="545"/>
        <v/>
      </c>
      <c r="H1110" s="141" t="str">
        <f t="shared" si="546"/>
        <v/>
      </c>
      <c r="I1110" s="121"/>
    </row>
    <row r="1111" spans="1:9" x14ac:dyDescent="0.25">
      <c r="A1111" s="137" t="s">
        <v>44</v>
      </c>
      <c r="B1111" s="138" t="s">
        <v>162</v>
      </c>
      <c r="C1111" s="139" t="s">
        <v>162</v>
      </c>
      <c r="D1111" s="143" t="s">
        <v>170</v>
      </c>
      <c r="E1111" s="147">
        <v>12</v>
      </c>
      <c r="F1111" s="141" t="str">
        <f t="shared" si="544"/>
        <v/>
      </c>
      <c r="G1111" s="141" t="str">
        <f t="shared" si="545"/>
        <v/>
      </c>
      <c r="H1111" s="141" t="str">
        <f t="shared" si="546"/>
        <v/>
      </c>
      <c r="I1111" s="121"/>
    </row>
    <row r="1112" spans="1:9" ht="30" x14ac:dyDescent="0.25">
      <c r="A1112" s="137" t="s">
        <v>45</v>
      </c>
      <c r="B1112" s="138" t="s">
        <v>162</v>
      </c>
      <c r="C1112" s="139" t="s">
        <v>162</v>
      </c>
      <c r="D1112" s="143" t="s">
        <v>171</v>
      </c>
      <c r="E1112" s="140">
        <v>11</v>
      </c>
      <c r="F1112" s="141" t="str">
        <f t="shared" si="544"/>
        <v/>
      </c>
      <c r="G1112" s="141" t="str">
        <f t="shared" si="545"/>
        <v/>
      </c>
      <c r="H1112" s="141" t="str">
        <f t="shared" si="546"/>
        <v/>
      </c>
      <c r="I1112" s="121"/>
    </row>
    <row r="1113" spans="1:9" x14ac:dyDescent="0.25">
      <c r="A1113" s="137" t="s">
        <v>16</v>
      </c>
      <c r="B1113" s="138" t="s">
        <v>160</v>
      </c>
      <c r="C1113" s="139" t="s">
        <v>163</v>
      </c>
      <c r="D1113" s="139" t="s">
        <v>163</v>
      </c>
      <c r="E1113" s="148"/>
      <c r="F1113" s="141" t="str">
        <f t="shared" si="544"/>
        <v/>
      </c>
      <c r="G1113" s="141" t="str">
        <f t="shared" si="545"/>
        <v/>
      </c>
      <c r="H1113" s="141" t="str">
        <f t="shared" si="546"/>
        <v/>
      </c>
      <c r="I1113" s="149">
        <f t="shared" ref="I1113" si="548">SUM(I1114:I1117)</f>
        <v>0</v>
      </c>
    </row>
    <row r="1114" spans="1:9" x14ac:dyDescent="0.25">
      <c r="A1114" s="137" t="s">
        <v>17</v>
      </c>
      <c r="B1114" s="138" t="s">
        <v>160</v>
      </c>
      <c r="C1114" s="139" t="s">
        <v>163</v>
      </c>
      <c r="D1114" s="139" t="s">
        <v>172</v>
      </c>
      <c r="E1114" s="148"/>
      <c r="F1114" s="141" t="str">
        <f t="shared" si="544"/>
        <v/>
      </c>
      <c r="G1114" s="141" t="str">
        <f t="shared" si="545"/>
        <v/>
      </c>
      <c r="H1114" s="141" t="str">
        <f t="shared" si="546"/>
        <v/>
      </c>
      <c r="I1114" s="123"/>
    </row>
    <row r="1115" spans="1:9" x14ac:dyDescent="0.25">
      <c r="A1115" s="137" t="s">
        <v>46</v>
      </c>
      <c r="B1115" s="138" t="s">
        <v>160</v>
      </c>
      <c r="C1115" s="139" t="s">
        <v>163</v>
      </c>
      <c r="D1115" s="139" t="s">
        <v>173</v>
      </c>
      <c r="E1115" s="148"/>
      <c r="F1115" s="141" t="str">
        <f t="shared" si="544"/>
        <v/>
      </c>
      <c r="G1115" s="141" t="str">
        <f t="shared" si="545"/>
        <v/>
      </c>
      <c r="H1115" s="141" t="str">
        <f t="shared" si="546"/>
        <v/>
      </c>
      <c r="I1115" s="123"/>
    </row>
    <row r="1116" spans="1:9" ht="30" x14ac:dyDescent="0.25">
      <c r="A1116" s="137" t="s">
        <v>18</v>
      </c>
      <c r="B1116" s="138" t="s">
        <v>160</v>
      </c>
      <c r="C1116" s="139" t="s">
        <v>163</v>
      </c>
      <c r="D1116" s="139" t="s">
        <v>174</v>
      </c>
      <c r="E1116" s="148"/>
      <c r="F1116" s="141" t="str">
        <f t="shared" si="544"/>
        <v/>
      </c>
      <c r="G1116" s="141" t="str">
        <f t="shared" si="545"/>
        <v/>
      </c>
      <c r="H1116" s="141" t="str">
        <f t="shared" si="546"/>
        <v/>
      </c>
      <c r="I1116" s="123"/>
    </row>
    <row r="1117" spans="1:9" x14ac:dyDescent="0.25">
      <c r="A1117" s="137" t="s">
        <v>19</v>
      </c>
      <c r="B1117" s="138" t="s">
        <v>160</v>
      </c>
      <c r="C1117" s="139" t="s">
        <v>163</v>
      </c>
      <c r="D1117" s="139" t="s">
        <v>175</v>
      </c>
      <c r="E1117" s="148"/>
      <c r="F1117" s="141" t="str">
        <f t="shared" si="544"/>
        <v/>
      </c>
      <c r="G1117" s="141" t="str">
        <f t="shared" si="545"/>
        <v/>
      </c>
      <c r="H1117" s="141" t="str">
        <f t="shared" si="546"/>
        <v/>
      </c>
      <c r="I1117" s="123"/>
    </row>
    <row r="1118" spans="1:9" ht="30" x14ac:dyDescent="0.25">
      <c r="A1118" s="137" t="s">
        <v>47</v>
      </c>
      <c r="B1118" s="138" t="s">
        <v>160</v>
      </c>
      <c r="C1118" s="139" t="s">
        <v>164</v>
      </c>
      <c r="D1118" s="139" t="s">
        <v>164</v>
      </c>
      <c r="E1118" s="148"/>
      <c r="F1118" s="141" t="str">
        <f t="shared" si="544"/>
        <v/>
      </c>
      <c r="G1118" s="141" t="str">
        <f t="shared" si="545"/>
        <v/>
      </c>
      <c r="H1118" s="141" t="str">
        <f t="shared" si="546"/>
        <v/>
      </c>
      <c r="I1118" s="149">
        <f t="shared" ref="I1118" si="549">SUM(I1119:I1121)</f>
        <v>0</v>
      </c>
    </row>
    <row r="1119" spans="1:9" ht="30" x14ac:dyDescent="0.25">
      <c r="A1119" s="137" t="s">
        <v>48</v>
      </c>
      <c r="B1119" s="138" t="s">
        <v>160</v>
      </c>
      <c r="C1119" s="139" t="s">
        <v>164</v>
      </c>
      <c r="D1119" s="143" t="s">
        <v>176</v>
      </c>
      <c r="E1119" s="148"/>
      <c r="F1119" s="141" t="str">
        <f t="shared" si="544"/>
        <v/>
      </c>
      <c r="G1119" s="141" t="str">
        <f t="shared" si="545"/>
        <v/>
      </c>
      <c r="H1119" s="141" t="str">
        <f t="shared" si="546"/>
        <v/>
      </c>
      <c r="I1119" s="123"/>
    </row>
    <row r="1120" spans="1:9" ht="30" x14ac:dyDescent="0.25">
      <c r="A1120" s="137" t="s">
        <v>49</v>
      </c>
      <c r="B1120" s="138" t="s">
        <v>160</v>
      </c>
      <c r="C1120" s="139" t="s">
        <v>164</v>
      </c>
      <c r="D1120" s="139" t="s">
        <v>177</v>
      </c>
      <c r="E1120" s="148"/>
      <c r="F1120" s="141" t="str">
        <f t="shared" si="544"/>
        <v/>
      </c>
      <c r="G1120" s="141" t="str">
        <f t="shared" si="545"/>
        <v/>
      </c>
      <c r="H1120" s="141" t="str">
        <f t="shared" si="546"/>
        <v/>
      </c>
      <c r="I1120" s="123"/>
    </row>
    <row r="1121" spans="1:9" ht="30.75" thickBot="1" x14ac:dyDescent="0.3">
      <c r="A1121" s="151" t="s">
        <v>50</v>
      </c>
      <c r="B1121" s="156" t="s">
        <v>160</v>
      </c>
      <c r="C1121" s="152" t="s">
        <v>164</v>
      </c>
      <c r="D1121" s="152" t="s">
        <v>178</v>
      </c>
      <c r="E1121" s="153"/>
      <c r="F1121" s="154" t="str">
        <f t="shared" si="544"/>
        <v/>
      </c>
      <c r="G1121" s="154" t="str">
        <f t="shared" si="545"/>
        <v/>
      </c>
      <c r="H1121" s="154" t="str">
        <f t="shared" si="546"/>
        <v/>
      </c>
      <c r="I1121" s="124"/>
    </row>
    <row r="1122" spans="1:9" x14ac:dyDescent="0.25">
      <c r="A1122" s="130" t="s">
        <v>13</v>
      </c>
      <c r="B1122" s="131" t="s">
        <v>161</v>
      </c>
      <c r="C1122" s="132" t="s">
        <v>161</v>
      </c>
      <c r="D1122" s="133" t="s">
        <v>165</v>
      </c>
      <c r="E1122" s="134">
        <v>6</v>
      </c>
      <c r="F1122" s="5"/>
      <c r="G1122" s="119"/>
      <c r="H1122" s="119"/>
      <c r="I1122" s="120"/>
    </row>
    <row r="1123" spans="1:9" ht="30" x14ac:dyDescent="0.25">
      <c r="A1123" s="137" t="s">
        <v>15</v>
      </c>
      <c r="B1123" s="138" t="s">
        <v>162</v>
      </c>
      <c r="C1123" s="139" t="s">
        <v>162</v>
      </c>
      <c r="D1123" s="139" t="s">
        <v>166</v>
      </c>
      <c r="E1123" s="140">
        <v>12</v>
      </c>
      <c r="F1123" s="141" t="str">
        <f>IF(F1122="","",F1122)</f>
        <v/>
      </c>
      <c r="G1123" s="141" t="str">
        <f t="shared" ref="G1123" si="550">IF(G1122="","",G1122)</f>
        <v/>
      </c>
      <c r="H1123" s="141" t="str">
        <f t="shared" ref="H1123" si="551">IF(H1122="","",H1122)</f>
        <v/>
      </c>
      <c r="I1123" s="121"/>
    </row>
    <row r="1124" spans="1:9" ht="30" x14ac:dyDescent="0.25">
      <c r="A1124" s="137" t="s">
        <v>41</v>
      </c>
      <c r="B1124" s="138" t="s">
        <v>162</v>
      </c>
      <c r="C1124" s="139" t="s">
        <v>162</v>
      </c>
      <c r="D1124" s="143" t="s">
        <v>167</v>
      </c>
      <c r="E1124" s="144">
        <v>12</v>
      </c>
      <c r="F1124" s="141" t="str">
        <f t="shared" ref="F1124:F1137" si="552">F1123</f>
        <v/>
      </c>
      <c r="G1124" s="141" t="str">
        <f t="shared" ref="G1124:G1137" si="553">G1123</f>
        <v/>
      </c>
      <c r="H1124" s="141" t="str">
        <f t="shared" ref="H1124:H1137" si="554">H1123</f>
        <v/>
      </c>
      <c r="I1124" s="122"/>
    </row>
    <row r="1125" spans="1:9" ht="30" x14ac:dyDescent="0.25">
      <c r="A1125" s="137" t="s">
        <v>42</v>
      </c>
      <c r="B1125" s="138" t="s">
        <v>162</v>
      </c>
      <c r="C1125" s="139" t="s">
        <v>162</v>
      </c>
      <c r="D1125" s="143" t="s">
        <v>168</v>
      </c>
      <c r="E1125" s="145"/>
      <c r="F1125" s="141" t="str">
        <f t="shared" si="552"/>
        <v/>
      </c>
      <c r="G1125" s="141" t="str">
        <f t="shared" si="553"/>
        <v/>
      </c>
      <c r="H1125" s="141" t="str">
        <f t="shared" si="554"/>
        <v/>
      </c>
      <c r="I1125" s="146">
        <f t="shared" ref="I1125" si="555">I1123-I1124</f>
        <v>0</v>
      </c>
    </row>
    <row r="1126" spans="1:9" x14ac:dyDescent="0.25">
      <c r="A1126" s="137" t="s">
        <v>43</v>
      </c>
      <c r="B1126" s="138" t="s">
        <v>162</v>
      </c>
      <c r="C1126" s="139" t="s">
        <v>162</v>
      </c>
      <c r="D1126" s="143" t="s">
        <v>169</v>
      </c>
      <c r="E1126" s="147">
        <v>12</v>
      </c>
      <c r="F1126" s="141" t="str">
        <f t="shared" si="552"/>
        <v/>
      </c>
      <c r="G1126" s="141" t="str">
        <f t="shared" si="553"/>
        <v/>
      </c>
      <c r="H1126" s="141" t="str">
        <f t="shared" si="554"/>
        <v/>
      </c>
      <c r="I1126" s="121"/>
    </row>
    <row r="1127" spans="1:9" x14ac:dyDescent="0.25">
      <c r="A1127" s="137" t="s">
        <v>44</v>
      </c>
      <c r="B1127" s="138" t="s">
        <v>162</v>
      </c>
      <c r="C1127" s="139" t="s">
        <v>162</v>
      </c>
      <c r="D1127" s="143" t="s">
        <v>170</v>
      </c>
      <c r="E1127" s="147">
        <v>12</v>
      </c>
      <c r="F1127" s="141" t="str">
        <f t="shared" si="552"/>
        <v/>
      </c>
      <c r="G1127" s="141" t="str">
        <f t="shared" si="553"/>
        <v/>
      </c>
      <c r="H1127" s="141" t="str">
        <f t="shared" si="554"/>
        <v/>
      </c>
      <c r="I1127" s="121"/>
    </row>
    <row r="1128" spans="1:9" ht="30" x14ac:dyDescent="0.25">
      <c r="A1128" s="137" t="s">
        <v>45</v>
      </c>
      <c r="B1128" s="138" t="s">
        <v>162</v>
      </c>
      <c r="C1128" s="139" t="s">
        <v>162</v>
      </c>
      <c r="D1128" s="143" t="s">
        <v>171</v>
      </c>
      <c r="E1128" s="140">
        <v>11</v>
      </c>
      <c r="F1128" s="141" t="str">
        <f t="shared" si="552"/>
        <v/>
      </c>
      <c r="G1128" s="141" t="str">
        <f t="shared" si="553"/>
        <v/>
      </c>
      <c r="H1128" s="141" t="str">
        <f t="shared" si="554"/>
        <v/>
      </c>
      <c r="I1128" s="121"/>
    </row>
    <row r="1129" spans="1:9" x14ac:dyDescent="0.25">
      <c r="A1129" s="137" t="s">
        <v>16</v>
      </c>
      <c r="B1129" s="138" t="s">
        <v>160</v>
      </c>
      <c r="C1129" s="139" t="s">
        <v>163</v>
      </c>
      <c r="D1129" s="139" t="s">
        <v>163</v>
      </c>
      <c r="E1129" s="148"/>
      <c r="F1129" s="141" t="str">
        <f t="shared" si="552"/>
        <v/>
      </c>
      <c r="G1129" s="141" t="str">
        <f t="shared" si="553"/>
        <v/>
      </c>
      <c r="H1129" s="141" t="str">
        <f t="shared" si="554"/>
        <v/>
      </c>
      <c r="I1129" s="149">
        <f t="shared" ref="I1129" si="556">SUM(I1130:I1133)</f>
        <v>0</v>
      </c>
    </row>
    <row r="1130" spans="1:9" x14ac:dyDescent="0.25">
      <c r="A1130" s="137" t="s">
        <v>17</v>
      </c>
      <c r="B1130" s="138" t="s">
        <v>160</v>
      </c>
      <c r="C1130" s="139" t="s">
        <v>163</v>
      </c>
      <c r="D1130" s="139" t="s">
        <v>172</v>
      </c>
      <c r="E1130" s="148"/>
      <c r="F1130" s="141" t="str">
        <f t="shared" si="552"/>
        <v/>
      </c>
      <c r="G1130" s="141" t="str">
        <f t="shared" si="553"/>
        <v/>
      </c>
      <c r="H1130" s="141" t="str">
        <f t="shared" si="554"/>
        <v/>
      </c>
      <c r="I1130" s="123"/>
    </row>
    <row r="1131" spans="1:9" x14ac:dyDescent="0.25">
      <c r="A1131" s="137" t="s">
        <v>46</v>
      </c>
      <c r="B1131" s="138" t="s">
        <v>160</v>
      </c>
      <c r="C1131" s="139" t="s">
        <v>163</v>
      </c>
      <c r="D1131" s="139" t="s">
        <v>173</v>
      </c>
      <c r="E1131" s="148"/>
      <c r="F1131" s="141" t="str">
        <f t="shared" si="552"/>
        <v/>
      </c>
      <c r="G1131" s="141" t="str">
        <f t="shared" si="553"/>
        <v/>
      </c>
      <c r="H1131" s="141" t="str">
        <f t="shared" si="554"/>
        <v/>
      </c>
      <c r="I1131" s="123"/>
    </row>
    <row r="1132" spans="1:9" ht="30" x14ac:dyDescent="0.25">
      <c r="A1132" s="137" t="s">
        <v>18</v>
      </c>
      <c r="B1132" s="138" t="s">
        <v>160</v>
      </c>
      <c r="C1132" s="139" t="s">
        <v>163</v>
      </c>
      <c r="D1132" s="139" t="s">
        <v>174</v>
      </c>
      <c r="E1132" s="148"/>
      <c r="F1132" s="141" t="str">
        <f t="shared" si="552"/>
        <v/>
      </c>
      <c r="G1132" s="141" t="str">
        <f t="shared" si="553"/>
        <v/>
      </c>
      <c r="H1132" s="141" t="str">
        <f t="shared" si="554"/>
        <v/>
      </c>
      <c r="I1132" s="123"/>
    </row>
    <row r="1133" spans="1:9" x14ac:dyDescent="0.25">
      <c r="A1133" s="137" t="s">
        <v>19</v>
      </c>
      <c r="B1133" s="138" t="s">
        <v>160</v>
      </c>
      <c r="C1133" s="139" t="s">
        <v>163</v>
      </c>
      <c r="D1133" s="139" t="s">
        <v>175</v>
      </c>
      <c r="E1133" s="148"/>
      <c r="F1133" s="141" t="str">
        <f t="shared" si="552"/>
        <v/>
      </c>
      <c r="G1133" s="141" t="str">
        <f t="shared" si="553"/>
        <v/>
      </c>
      <c r="H1133" s="141" t="str">
        <f t="shared" si="554"/>
        <v/>
      </c>
      <c r="I1133" s="123"/>
    </row>
    <row r="1134" spans="1:9" ht="30" x14ac:dyDescent="0.25">
      <c r="A1134" s="137" t="s">
        <v>47</v>
      </c>
      <c r="B1134" s="138" t="s">
        <v>160</v>
      </c>
      <c r="C1134" s="139" t="s">
        <v>164</v>
      </c>
      <c r="D1134" s="139" t="s">
        <v>164</v>
      </c>
      <c r="E1134" s="148"/>
      <c r="F1134" s="141" t="str">
        <f t="shared" si="552"/>
        <v/>
      </c>
      <c r="G1134" s="141" t="str">
        <f t="shared" si="553"/>
        <v/>
      </c>
      <c r="H1134" s="141" t="str">
        <f t="shared" si="554"/>
        <v/>
      </c>
      <c r="I1134" s="149">
        <f t="shared" ref="I1134" si="557">SUM(I1135:I1137)</f>
        <v>0</v>
      </c>
    </row>
    <row r="1135" spans="1:9" ht="30" x14ac:dyDescent="0.25">
      <c r="A1135" s="137" t="s">
        <v>48</v>
      </c>
      <c r="B1135" s="138" t="s">
        <v>160</v>
      </c>
      <c r="C1135" s="139" t="s">
        <v>164</v>
      </c>
      <c r="D1135" s="143" t="s">
        <v>176</v>
      </c>
      <c r="E1135" s="148"/>
      <c r="F1135" s="141" t="str">
        <f t="shared" si="552"/>
        <v/>
      </c>
      <c r="G1135" s="141" t="str">
        <f t="shared" si="553"/>
        <v/>
      </c>
      <c r="H1135" s="141" t="str">
        <f t="shared" si="554"/>
        <v/>
      </c>
      <c r="I1135" s="123"/>
    </row>
    <row r="1136" spans="1:9" ht="30" x14ac:dyDescent="0.25">
      <c r="A1136" s="137" t="s">
        <v>49</v>
      </c>
      <c r="B1136" s="138" t="s">
        <v>160</v>
      </c>
      <c r="C1136" s="139" t="s">
        <v>164</v>
      </c>
      <c r="D1136" s="139" t="s">
        <v>177</v>
      </c>
      <c r="E1136" s="148"/>
      <c r="F1136" s="141" t="str">
        <f t="shared" si="552"/>
        <v/>
      </c>
      <c r="G1136" s="141" t="str">
        <f t="shared" si="553"/>
        <v/>
      </c>
      <c r="H1136" s="141" t="str">
        <f t="shared" si="554"/>
        <v/>
      </c>
      <c r="I1136" s="123"/>
    </row>
    <row r="1137" spans="1:9" ht="30.75" thickBot="1" x14ac:dyDescent="0.3">
      <c r="A1137" s="151" t="s">
        <v>50</v>
      </c>
      <c r="B1137" s="156" t="s">
        <v>160</v>
      </c>
      <c r="C1137" s="152" t="s">
        <v>164</v>
      </c>
      <c r="D1137" s="152" t="s">
        <v>178</v>
      </c>
      <c r="E1137" s="153"/>
      <c r="F1137" s="154" t="str">
        <f t="shared" si="552"/>
        <v/>
      </c>
      <c r="G1137" s="154" t="str">
        <f t="shared" si="553"/>
        <v/>
      </c>
      <c r="H1137" s="154" t="str">
        <f t="shared" si="554"/>
        <v/>
      </c>
      <c r="I1137" s="124"/>
    </row>
    <row r="1138" spans="1:9" x14ac:dyDescent="0.25">
      <c r="A1138" s="130" t="s">
        <v>13</v>
      </c>
      <c r="B1138" s="131" t="s">
        <v>161</v>
      </c>
      <c r="C1138" s="132" t="s">
        <v>161</v>
      </c>
      <c r="D1138" s="133" t="s">
        <v>165</v>
      </c>
      <c r="E1138" s="134">
        <v>6</v>
      </c>
      <c r="F1138" s="5"/>
      <c r="G1138" s="119"/>
      <c r="H1138" s="119"/>
      <c r="I1138" s="120"/>
    </row>
    <row r="1139" spans="1:9" ht="30" x14ac:dyDescent="0.25">
      <c r="A1139" s="137" t="s">
        <v>15</v>
      </c>
      <c r="B1139" s="138" t="s">
        <v>162</v>
      </c>
      <c r="C1139" s="139" t="s">
        <v>162</v>
      </c>
      <c r="D1139" s="139" t="s">
        <v>166</v>
      </c>
      <c r="E1139" s="140">
        <v>12</v>
      </c>
      <c r="F1139" s="141" t="str">
        <f>IF(F1138="","",F1138)</f>
        <v/>
      </c>
      <c r="G1139" s="141" t="str">
        <f t="shared" ref="G1139" si="558">IF(G1138="","",G1138)</f>
        <v/>
      </c>
      <c r="H1139" s="141" t="str">
        <f t="shared" ref="H1139" si="559">IF(H1138="","",H1138)</f>
        <v/>
      </c>
      <c r="I1139" s="121"/>
    </row>
    <row r="1140" spans="1:9" ht="30" x14ac:dyDescent="0.25">
      <c r="A1140" s="137" t="s">
        <v>41</v>
      </c>
      <c r="B1140" s="138" t="s">
        <v>162</v>
      </c>
      <c r="C1140" s="139" t="s">
        <v>162</v>
      </c>
      <c r="D1140" s="143" t="s">
        <v>167</v>
      </c>
      <c r="E1140" s="144">
        <v>12</v>
      </c>
      <c r="F1140" s="141" t="str">
        <f t="shared" ref="F1140:F1153" si="560">F1139</f>
        <v/>
      </c>
      <c r="G1140" s="141" t="str">
        <f t="shared" ref="G1140:G1153" si="561">G1139</f>
        <v/>
      </c>
      <c r="H1140" s="141" t="str">
        <f t="shared" ref="H1140:H1153" si="562">H1139</f>
        <v/>
      </c>
      <c r="I1140" s="122"/>
    </row>
    <row r="1141" spans="1:9" ht="30" x14ac:dyDescent="0.25">
      <c r="A1141" s="137" t="s">
        <v>42</v>
      </c>
      <c r="B1141" s="138" t="s">
        <v>162</v>
      </c>
      <c r="C1141" s="139" t="s">
        <v>162</v>
      </c>
      <c r="D1141" s="143" t="s">
        <v>168</v>
      </c>
      <c r="E1141" s="145"/>
      <c r="F1141" s="141" t="str">
        <f t="shared" si="560"/>
        <v/>
      </c>
      <c r="G1141" s="141" t="str">
        <f t="shared" si="561"/>
        <v/>
      </c>
      <c r="H1141" s="141" t="str">
        <f t="shared" si="562"/>
        <v/>
      </c>
      <c r="I1141" s="146">
        <f t="shared" ref="I1141" si="563">I1139-I1140</f>
        <v>0</v>
      </c>
    </row>
    <row r="1142" spans="1:9" x14ac:dyDescent="0.25">
      <c r="A1142" s="137" t="s">
        <v>43</v>
      </c>
      <c r="B1142" s="138" t="s">
        <v>162</v>
      </c>
      <c r="C1142" s="139" t="s">
        <v>162</v>
      </c>
      <c r="D1142" s="143" t="s">
        <v>169</v>
      </c>
      <c r="E1142" s="147">
        <v>12</v>
      </c>
      <c r="F1142" s="141" t="str">
        <f t="shared" si="560"/>
        <v/>
      </c>
      <c r="G1142" s="141" t="str">
        <f t="shared" si="561"/>
        <v/>
      </c>
      <c r="H1142" s="141" t="str">
        <f t="shared" si="562"/>
        <v/>
      </c>
      <c r="I1142" s="121"/>
    </row>
    <row r="1143" spans="1:9" x14ac:dyDescent="0.25">
      <c r="A1143" s="137" t="s">
        <v>44</v>
      </c>
      <c r="B1143" s="138" t="s">
        <v>162</v>
      </c>
      <c r="C1143" s="139" t="s">
        <v>162</v>
      </c>
      <c r="D1143" s="143" t="s">
        <v>170</v>
      </c>
      <c r="E1143" s="147">
        <v>12</v>
      </c>
      <c r="F1143" s="141" t="str">
        <f t="shared" si="560"/>
        <v/>
      </c>
      <c r="G1143" s="141" t="str">
        <f t="shared" si="561"/>
        <v/>
      </c>
      <c r="H1143" s="141" t="str">
        <f t="shared" si="562"/>
        <v/>
      </c>
      <c r="I1143" s="121"/>
    </row>
    <row r="1144" spans="1:9" ht="30" x14ac:dyDescent="0.25">
      <c r="A1144" s="137" t="s">
        <v>45</v>
      </c>
      <c r="B1144" s="138" t="s">
        <v>162</v>
      </c>
      <c r="C1144" s="139" t="s">
        <v>162</v>
      </c>
      <c r="D1144" s="143" t="s">
        <v>171</v>
      </c>
      <c r="E1144" s="140">
        <v>11</v>
      </c>
      <c r="F1144" s="141" t="str">
        <f t="shared" si="560"/>
        <v/>
      </c>
      <c r="G1144" s="141" t="str">
        <f t="shared" si="561"/>
        <v/>
      </c>
      <c r="H1144" s="141" t="str">
        <f t="shared" si="562"/>
        <v/>
      </c>
      <c r="I1144" s="121"/>
    </row>
    <row r="1145" spans="1:9" x14ac:dyDescent="0.25">
      <c r="A1145" s="137" t="s">
        <v>16</v>
      </c>
      <c r="B1145" s="138" t="s">
        <v>160</v>
      </c>
      <c r="C1145" s="139" t="s">
        <v>163</v>
      </c>
      <c r="D1145" s="139" t="s">
        <v>163</v>
      </c>
      <c r="E1145" s="148"/>
      <c r="F1145" s="141" t="str">
        <f t="shared" si="560"/>
        <v/>
      </c>
      <c r="G1145" s="141" t="str">
        <f t="shared" si="561"/>
        <v/>
      </c>
      <c r="H1145" s="141" t="str">
        <f t="shared" si="562"/>
        <v/>
      </c>
      <c r="I1145" s="149">
        <f t="shared" ref="I1145" si="564">SUM(I1146:I1149)</f>
        <v>0</v>
      </c>
    </row>
    <row r="1146" spans="1:9" x14ac:dyDescent="0.25">
      <c r="A1146" s="137" t="s">
        <v>17</v>
      </c>
      <c r="B1146" s="138" t="s">
        <v>160</v>
      </c>
      <c r="C1146" s="139" t="s">
        <v>163</v>
      </c>
      <c r="D1146" s="139" t="s">
        <v>172</v>
      </c>
      <c r="E1146" s="148"/>
      <c r="F1146" s="141" t="str">
        <f t="shared" si="560"/>
        <v/>
      </c>
      <c r="G1146" s="141" t="str">
        <f t="shared" si="561"/>
        <v/>
      </c>
      <c r="H1146" s="141" t="str">
        <f t="shared" si="562"/>
        <v/>
      </c>
      <c r="I1146" s="123"/>
    </row>
    <row r="1147" spans="1:9" x14ac:dyDescent="0.25">
      <c r="A1147" s="137" t="s">
        <v>46</v>
      </c>
      <c r="B1147" s="138" t="s">
        <v>160</v>
      </c>
      <c r="C1147" s="139" t="s">
        <v>163</v>
      </c>
      <c r="D1147" s="139" t="s">
        <v>173</v>
      </c>
      <c r="E1147" s="148"/>
      <c r="F1147" s="141" t="str">
        <f t="shared" si="560"/>
        <v/>
      </c>
      <c r="G1147" s="141" t="str">
        <f t="shared" si="561"/>
        <v/>
      </c>
      <c r="H1147" s="141" t="str">
        <f t="shared" si="562"/>
        <v/>
      </c>
      <c r="I1147" s="123"/>
    </row>
    <row r="1148" spans="1:9" ht="30" x14ac:dyDescent="0.25">
      <c r="A1148" s="137" t="s">
        <v>18</v>
      </c>
      <c r="B1148" s="138" t="s">
        <v>160</v>
      </c>
      <c r="C1148" s="139" t="s">
        <v>163</v>
      </c>
      <c r="D1148" s="139" t="s">
        <v>174</v>
      </c>
      <c r="E1148" s="148"/>
      <c r="F1148" s="141" t="str">
        <f t="shared" si="560"/>
        <v/>
      </c>
      <c r="G1148" s="141" t="str">
        <f t="shared" si="561"/>
        <v/>
      </c>
      <c r="H1148" s="141" t="str">
        <f t="shared" si="562"/>
        <v/>
      </c>
      <c r="I1148" s="123"/>
    </row>
    <row r="1149" spans="1:9" x14ac:dyDescent="0.25">
      <c r="A1149" s="137" t="s">
        <v>19</v>
      </c>
      <c r="B1149" s="138" t="s">
        <v>160</v>
      </c>
      <c r="C1149" s="139" t="s">
        <v>163</v>
      </c>
      <c r="D1149" s="139" t="s">
        <v>175</v>
      </c>
      <c r="E1149" s="148"/>
      <c r="F1149" s="141" t="str">
        <f t="shared" si="560"/>
        <v/>
      </c>
      <c r="G1149" s="141" t="str">
        <f t="shared" si="561"/>
        <v/>
      </c>
      <c r="H1149" s="141" t="str">
        <f t="shared" si="562"/>
        <v/>
      </c>
      <c r="I1149" s="123"/>
    </row>
    <row r="1150" spans="1:9" ht="30" x14ac:dyDescent="0.25">
      <c r="A1150" s="137" t="s">
        <v>47</v>
      </c>
      <c r="B1150" s="138" t="s">
        <v>160</v>
      </c>
      <c r="C1150" s="139" t="s">
        <v>164</v>
      </c>
      <c r="D1150" s="139" t="s">
        <v>164</v>
      </c>
      <c r="E1150" s="148"/>
      <c r="F1150" s="141" t="str">
        <f t="shared" si="560"/>
        <v/>
      </c>
      <c r="G1150" s="141" t="str">
        <f t="shared" si="561"/>
        <v/>
      </c>
      <c r="H1150" s="141" t="str">
        <f t="shared" si="562"/>
        <v/>
      </c>
      <c r="I1150" s="149">
        <f t="shared" ref="I1150" si="565">SUM(I1151:I1153)</f>
        <v>0</v>
      </c>
    </row>
    <row r="1151" spans="1:9" ht="30" x14ac:dyDescent="0.25">
      <c r="A1151" s="137" t="s">
        <v>48</v>
      </c>
      <c r="B1151" s="138" t="s">
        <v>160</v>
      </c>
      <c r="C1151" s="139" t="s">
        <v>164</v>
      </c>
      <c r="D1151" s="143" t="s">
        <v>176</v>
      </c>
      <c r="E1151" s="148"/>
      <c r="F1151" s="141" t="str">
        <f t="shared" si="560"/>
        <v/>
      </c>
      <c r="G1151" s="141" t="str">
        <f t="shared" si="561"/>
        <v/>
      </c>
      <c r="H1151" s="141" t="str">
        <f t="shared" si="562"/>
        <v/>
      </c>
      <c r="I1151" s="123"/>
    </row>
    <row r="1152" spans="1:9" ht="30" x14ac:dyDescent="0.25">
      <c r="A1152" s="137" t="s">
        <v>49</v>
      </c>
      <c r="B1152" s="138" t="s">
        <v>160</v>
      </c>
      <c r="C1152" s="139" t="s">
        <v>164</v>
      </c>
      <c r="D1152" s="139" t="s">
        <v>177</v>
      </c>
      <c r="E1152" s="148"/>
      <c r="F1152" s="141" t="str">
        <f t="shared" si="560"/>
        <v/>
      </c>
      <c r="G1152" s="141" t="str">
        <f t="shared" si="561"/>
        <v/>
      </c>
      <c r="H1152" s="141" t="str">
        <f t="shared" si="562"/>
        <v/>
      </c>
      <c r="I1152" s="123"/>
    </row>
    <row r="1153" spans="1:9" ht="30.75" thickBot="1" x14ac:dyDescent="0.3">
      <c r="A1153" s="151" t="s">
        <v>50</v>
      </c>
      <c r="B1153" s="156" t="s">
        <v>160</v>
      </c>
      <c r="C1153" s="152" t="s">
        <v>164</v>
      </c>
      <c r="D1153" s="152" t="s">
        <v>178</v>
      </c>
      <c r="E1153" s="153"/>
      <c r="F1153" s="154" t="str">
        <f t="shared" si="560"/>
        <v/>
      </c>
      <c r="G1153" s="154" t="str">
        <f t="shared" si="561"/>
        <v/>
      </c>
      <c r="H1153" s="154" t="str">
        <f t="shared" si="562"/>
        <v/>
      </c>
      <c r="I1153" s="124"/>
    </row>
    <row r="1154" spans="1:9" x14ac:dyDescent="0.25">
      <c r="A1154" s="130" t="s">
        <v>13</v>
      </c>
      <c r="B1154" s="131" t="s">
        <v>161</v>
      </c>
      <c r="C1154" s="132" t="s">
        <v>161</v>
      </c>
      <c r="D1154" s="133" t="s">
        <v>165</v>
      </c>
      <c r="E1154" s="134">
        <v>6</v>
      </c>
      <c r="F1154" s="5"/>
      <c r="G1154" s="119"/>
      <c r="H1154" s="119"/>
      <c r="I1154" s="120"/>
    </row>
    <row r="1155" spans="1:9" ht="30" x14ac:dyDescent="0.25">
      <c r="A1155" s="137" t="s">
        <v>15</v>
      </c>
      <c r="B1155" s="138" t="s">
        <v>162</v>
      </c>
      <c r="C1155" s="139" t="s">
        <v>162</v>
      </c>
      <c r="D1155" s="139" t="s">
        <v>166</v>
      </c>
      <c r="E1155" s="140">
        <v>12</v>
      </c>
      <c r="F1155" s="141" t="str">
        <f>IF(F1154="","",F1154)</f>
        <v/>
      </c>
      <c r="G1155" s="141" t="str">
        <f t="shared" ref="G1155" si="566">IF(G1154="","",G1154)</f>
        <v/>
      </c>
      <c r="H1155" s="141" t="str">
        <f t="shared" ref="H1155" si="567">IF(H1154="","",H1154)</f>
        <v/>
      </c>
      <c r="I1155" s="121"/>
    </row>
    <row r="1156" spans="1:9" ht="30" x14ac:dyDescent="0.25">
      <c r="A1156" s="137" t="s">
        <v>41</v>
      </c>
      <c r="B1156" s="138" t="s">
        <v>162</v>
      </c>
      <c r="C1156" s="139" t="s">
        <v>162</v>
      </c>
      <c r="D1156" s="143" t="s">
        <v>167</v>
      </c>
      <c r="E1156" s="144">
        <v>12</v>
      </c>
      <c r="F1156" s="141" t="str">
        <f t="shared" ref="F1156:F1169" si="568">F1155</f>
        <v/>
      </c>
      <c r="G1156" s="141" t="str">
        <f t="shared" ref="G1156:G1169" si="569">G1155</f>
        <v/>
      </c>
      <c r="H1156" s="141" t="str">
        <f t="shared" ref="H1156:H1169" si="570">H1155</f>
        <v/>
      </c>
      <c r="I1156" s="122"/>
    </row>
    <row r="1157" spans="1:9" ht="30" x14ac:dyDescent="0.25">
      <c r="A1157" s="137" t="s">
        <v>42</v>
      </c>
      <c r="B1157" s="138" t="s">
        <v>162</v>
      </c>
      <c r="C1157" s="139" t="s">
        <v>162</v>
      </c>
      <c r="D1157" s="143" t="s">
        <v>168</v>
      </c>
      <c r="E1157" s="145"/>
      <c r="F1157" s="141" t="str">
        <f t="shared" si="568"/>
        <v/>
      </c>
      <c r="G1157" s="141" t="str">
        <f t="shared" si="569"/>
        <v/>
      </c>
      <c r="H1157" s="141" t="str">
        <f t="shared" si="570"/>
        <v/>
      </c>
      <c r="I1157" s="146">
        <f t="shared" ref="I1157" si="571">I1155-I1156</f>
        <v>0</v>
      </c>
    </row>
    <row r="1158" spans="1:9" x14ac:dyDescent="0.25">
      <c r="A1158" s="137" t="s">
        <v>43</v>
      </c>
      <c r="B1158" s="138" t="s">
        <v>162</v>
      </c>
      <c r="C1158" s="139" t="s">
        <v>162</v>
      </c>
      <c r="D1158" s="143" t="s">
        <v>169</v>
      </c>
      <c r="E1158" s="147">
        <v>12</v>
      </c>
      <c r="F1158" s="141" t="str">
        <f t="shared" si="568"/>
        <v/>
      </c>
      <c r="G1158" s="141" t="str">
        <f t="shared" si="569"/>
        <v/>
      </c>
      <c r="H1158" s="141" t="str">
        <f t="shared" si="570"/>
        <v/>
      </c>
      <c r="I1158" s="121"/>
    </row>
    <row r="1159" spans="1:9" x14ac:dyDescent="0.25">
      <c r="A1159" s="137" t="s">
        <v>44</v>
      </c>
      <c r="B1159" s="138" t="s">
        <v>162</v>
      </c>
      <c r="C1159" s="139" t="s">
        <v>162</v>
      </c>
      <c r="D1159" s="143" t="s">
        <v>170</v>
      </c>
      <c r="E1159" s="147">
        <v>12</v>
      </c>
      <c r="F1159" s="141" t="str">
        <f t="shared" si="568"/>
        <v/>
      </c>
      <c r="G1159" s="141" t="str">
        <f t="shared" si="569"/>
        <v/>
      </c>
      <c r="H1159" s="141" t="str">
        <f t="shared" si="570"/>
        <v/>
      </c>
      <c r="I1159" s="121"/>
    </row>
    <row r="1160" spans="1:9" ht="30" x14ac:dyDescent="0.25">
      <c r="A1160" s="137" t="s">
        <v>45</v>
      </c>
      <c r="B1160" s="138" t="s">
        <v>162</v>
      </c>
      <c r="C1160" s="139" t="s">
        <v>162</v>
      </c>
      <c r="D1160" s="143" t="s">
        <v>171</v>
      </c>
      <c r="E1160" s="140">
        <v>11</v>
      </c>
      <c r="F1160" s="141" t="str">
        <f t="shared" si="568"/>
        <v/>
      </c>
      <c r="G1160" s="141" t="str">
        <f t="shared" si="569"/>
        <v/>
      </c>
      <c r="H1160" s="141" t="str">
        <f t="shared" si="570"/>
        <v/>
      </c>
      <c r="I1160" s="121"/>
    </row>
    <row r="1161" spans="1:9" x14ac:dyDescent="0.25">
      <c r="A1161" s="137" t="s">
        <v>16</v>
      </c>
      <c r="B1161" s="138" t="s">
        <v>160</v>
      </c>
      <c r="C1161" s="139" t="s">
        <v>163</v>
      </c>
      <c r="D1161" s="139" t="s">
        <v>163</v>
      </c>
      <c r="E1161" s="148"/>
      <c r="F1161" s="141" t="str">
        <f t="shared" si="568"/>
        <v/>
      </c>
      <c r="G1161" s="141" t="str">
        <f t="shared" si="569"/>
        <v/>
      </c>
      <c r="H1161" s="141" t="str">
        <f t="shared" si="570"/>
        <v/>
      </c>
      <c r="I1161" s="149">
        <f t="shared" ref="I1161" si="572">SUM(I1162:I1165)</f>
        <v>0</v>
      </c>
    </row>
    <row r="1162" spans="1:9" x14ac:dyDescent="0.25">
      <c r="A1162" s="137" t="s">
        <v>17</v>
      </c>
      <c r="B1162" s="138" t="s">
        <v>160</v>
      </c>
      <c r="C1162" s="139" t="s">
        <v>163</v>
      </c>
      <c r="D1162" s="139" t="s">
        <v>172</v>
      </c>
      <c r="E1162" s="148"/>
      <c r="F1162" s="141" t="str">
        <f t="shared" si="568"/>
        <v/>
      </c>
      <c r="G1162" s="141" t="str">
        <f t="shared" si="569"/>
        <v/>
      </c>
      <c r="H1162" s="141" t="str">
        <f t="shared" si="570"/>
        <v/>
      </c>
      <c r="I1162" s="123"/>
    </row>
    <row r="1163" spans="1:9" x14ac:dyDescent="0.25">
      <c r="A1163" s="137" t="s">
        <v>46</v>
      </c>
      <c r="B1163" s="138" t="s">
        <v>160</v>
      </c>
      <c r="C1163" s="139" t="s">
        <v>163</v>
      </c>
      <c r="D1163" s="139" t="s">
        <v>173</v>
      </c>
      <c r="E1163" s="148"/>
      <c r="F1163" s="141" t="str">
        <f t="shared" si="568"/>
        <v/>
      </c>
      <c r="G1163" s="141" t="str">
        <f t="shared" si="569"/>
        <v/>
      </c>
      <c r="H1163" s="141" t="str">
        <f t="shared" si="570"/>
        <v/>
      </c>
      <c r="I1163" s="123"/>
    </row>
    <row r="1164" spans="1:9" ht="30" x14ac:dyDescent="0.25">
      <c r="A1164" s="137" t="s">
        <v>18</v>
      </c>
      <c r="B1164" s="138" t="s">
        <v>160</v>
      </c>
      <c r="C1164" s="139" t="s">
        <v>163</v>
      </c>
      <c r="D1164" s="139" t="s">
        <v>174</v>
      </c>
      <c r="E1164" s="148"/>
      <c r="F1164" s="141" t="str">
        <f t="shared" si="568"/>
        <v/>
      </c>
      <c r="G1164" s="141" t="str">
        <f t="shared" si="569"/>
        <v/>
      </c>
      <c r="H1164" s="141" t="str">
        <f t="shared" si="570"/>
        <v/>
      </c>
      <c r="I1164" s="123"/>
    </row>
    <row r="1165" spans="1:9" x14ac:dyDescent="0.25">
      <c r="A1165" s="137" t="s">
        <v>19</v>
      </c>
      <c r="B1165" s="138" t="s">
        <v>160</v>
      </c>
      <c r="C1165" s="139" t="s">
        <v>163</v>
      </c>
      <c r="D1165" s="139" t="s">
        <v>175</v>
      </c>
      <c r="E1165" s="148"/>
      <c r="F1165" s="141" t="str">
        <f t="shared" si="568"/>
        <v/>
      </c>
      <c r="G1165" s="141" t="str">
        <f t="shared" si="569"/>
        <v/>
      </c>
      <c r="H1165" s="141" t="str">
        <f t="shared" si="570"/>
        <v/>
      </c>
      <c r="I1165" s="123"/>
    </row>
    <row r="1166" spans="1:9" ht="30" x14ac:dyDescent="0.25">
      <c r="A1166" s="137" t="s">
        <v>47</v>
      </c>
      <c r="B1166" s="138" t="s">
        <v>160</v>
      </c>
      <c r="C1166" s="139" t="s">
        <v>164</v>
      </c>
      <c r="D1166" s="139" t="s">
        <v>164</v>
      </c>
      <c r="E1166" s="148"/>
      <c r="F1166" s="141" t="str">
        <f t="shared" si="568"/>
        <v/>
      </c>
      <c r="G1166" s="141" t="str">
        <f t="shared" si="569"/>
        <v/>
      </c>
      <c r="H1166" s="141" t="str">
        <f t="shared" si="570"/>
        <v/>
      </c>
      <c r="I1166" s="149">
        <f t="shared" ref="I1166" si="573">SUM(I1167:I1169)</f>
        <v>0</v>
      </c>
    </row>
    <row r="1167" spans="1:9" ht="30" x14ac:dyDescent="0.25">
      <c r="A1167" s="137" t="s">
        <v>48</v>
      </c>
      <c r="B1167" s="138" t="s">
        <v>160</v>
      </c>
      <c r="C1167" s="139" t="s">
        <v>164</v>
      </c>
      <c r="D1167" s="143" t="s">
        <v>176</v>
      </c>
      <c r="E1167" s="148"/>
      <c r="F1167" s="141" t="str">
        <f t="shared" si="568"/>
        <v/>
      </c>
      <c r="G1167" s="141" t="str">
        <f t="shared" si="569"/>
        <v/>
      </c>
      <c r="H1167" s="141" t="str">
        <f t="shared" si="570"/>
        <v/>
      </c>
      <c r="I1167" s="123"/>
    </row>
    <row r="1168" spans="1:9" ht="30" x14ac:dyDescent="0.25">
      <c r="A1168" s="137" t="s">
        <v>49</v>
      </c>
      <c r="B1168" s="138" t="s">
        <v>160</v>
      </c>
      <c r="C1168" s="139" t="s">
        <v>164</v>
      </c>
      <c r="D1168" s="139" t="s">
        <v>177</v>
      </c>
      <c r="E1168" s="148"/>
      <c r="F1168" s="141" t="str">
        <f t="shared" si="568"/>
        <v/>
      </c>
      <c r="G1168" s="141" t="str">
        <f t="shared" si="569"/>
        <v/>
      </c>
      <c r="H1168" s="141" t="str">
        <f t="shared" si="570"/>
        <v/>
      </c>
      <c r="I1168" s="123"/>
    </row>
    <row r="1169" spans="1:9" ht="30.75" thickBot="1" x14ac:dyDescent="0.3">
      <c r="A1169" s="151" t="s">
        <v>50</v>
      </c>
      <c r="B1169" s="156" t="s">
        <v>160</v>
      </c>
      <c r="C1169" s="152" t="s">
        <v>164</v>
      </c>
      <c r="D1169" s="152" t="s">
        <v>178</v>
      </c>
      <c r="E1169" s="153"/>
      <c r="F1169" s="154" t="str">
        <f t="shared" si="568"/>
        <v/>
      </c>
      <c r="G1169" s="154" t="str">
        <f t="shared" si="569"/>
        <v/>
      </c>
      <c r="H1169" s="154" t="str">
        <f t="shared" si="570"/>
        <v/>
      </c>
      <c r="I1169" s="124"/>
    </row>
    <row r="1170" spans="1:9" x14ac:dyDescent="0.25">
      <c r="A1170" s="130" t="s">
        <v>13</v>
      </c>
      <c r="B1170" s="131" t="s">
        <v>161</v>
      </c>
      <c r="C1170" s="132" t="s">
        <v>161</v>
      </c>
      <c r="D1170" s="133" t="s">
        <v>165</v>
      </c>
      <c r="E1170" s="134">
        <v>6</v>
      </c>
      <c r="F1170" s="5"/>
      <c r="G1170" s="119"/>
      <c r="H1170" s="119"/>
      <c r="I1170" s="120"/>
    </row>
    <row r="1171" spans="1:9" ht="30" x14ac:dyDescent="0.25">
      <c r="A1171" s="137" t="s">
        <v>15</v>
      </c>
      <c r="B1171" s="138" t="s">
        <v>162</v>
      </c>
      <c r="C1171" s="139" t="s">
        <v>162</v>
      </c>
      <c r="D1171" s="139" t="s">
        <v>166</v>
      </c>
      <c r="E1171" s="140">
        <v>12</v>
      </c>
      <c r="F1171" s="141" t="str">
        <f>IF(F1170="","",F1170)</f>
        <v/>
      </c>
      <c r="G1171" s="141" t="str">
        <f t="shared" ref="G1171:H1171" si="574">IF(G1170="","",G1170)</f>
        <v/>
      </c>
      <c r="H1171" s="141" t="str">
        <f t="shared" si="574"/>
        <v/>
      </c>
      <c r="I1171" s="121"/>
    </row>
    <row r="1172" spans="1:9" ht="30" x14ac:dyDescent="0.25">
      <c r="A1172" s="137" t="s">
        <v>41</v>
      </c>
      <c r="B1172" s="138" t="s">
        <v>162</v>
      </c>
      <c r="C1172" s="139" t="s">
        <v>162</v>
      </c>
      <c r="D1172" s="143" t="s">
        <v>167</v>
      </c>
      <c r="E1172" s="144">
        <v>12</v>
      </c>
      <c r="F1172" s="141" t="str">
        <f t="shared" ref="F1172:H1185" si="575">F1171</f>
        <v/>
      </c>
      <c r="G1172" s="141" t="str">
        <f t="shared" si="575"/>
        <v/>
      </c>
      <c r="H1172" s="141" t="str">
        <f t="shared" si="575"/>
        <v/>
      </c>
      <c r="I1172" s="122"/>
    </row>
    <row r="1173" spans="1:9" ht="30" x14ac:dyDescent="0.25">
      <c r="A1173" s="137" t="s">
        <v>42</v>
      </c>
      <c r="B1173" s="138" t="s">
        <v>162</v>
      </c>
      <c r="C1173" s="139" t="s">
        <v>162</v>
      </c>
      <c r="D1173" s="143" t="s">
        <v>168</v>
      </c>
      <c r="E1173" s="145"/>
      <c r="F1173" s="141" t="str">
        <f t="shared" si="575"/>
        <v/>
      </c>
      <c r="G1173" s="141" t="str">
        <f t="shared" si="575"/>
        <v/>
      </c>
      <c r="H1173" s="141" t="str">
        <f t="shared" si="575"/>
        <v/>
      </c>
      <c r="I1173" s="146">
        <f t="shared" ref="I1173" si="576">I1171-I1172</f>
        <v>0</v>
      </c>
    </row>
    <row r="1174" spans="1:9" x14ac:dyDescent="0.25">
      <c r="A1174" s="137" t="s">
        <v>43</v>
      </c>
      <c r="B1174" s="138" t="s">
        <v>162</v>
      </c>
      <c r="C1174" s="139" t="s">
        <v>162</v>
      </c>
      <c r="D1174" s="143" t="s">
        <v>169</v>
      </c>
      <c r="E1174" s="147">
        <v>12</v>
      </c>
      <c r="F1174" s="141" t="str">
        <f t="shared" si="575"/>
        <v/>
      </c>
      <c r="G1174" s="141" t="str">
        <f t="shared" si="575"/>
        <v/>
      </c>
      <c r="H1174" s="141" t="str">
        <f t="shared" si="575"/>
        <v/>
      </c>
      <c r="I1174" s="121"/>
    </row>
    <row r="1175" spans="1:9" x14ac:dyDescent="0.25">
      <c r="A1175" s="137" t="s">
        <v>44</v>
      </c>
      <c r="B1175" s="138" t="s">
        <v>162</v>
      </c>
      <c r="C1175" s="139" t="s">
        <v>162</v>
      </c>
      <c r="D1175" s="143" t="s">
        <v>170</v>
      </c>
      <c r="E1175" s="147">
        <v>12</v>
      </c>
      <c r="F1175" s="141" t="str">
        <f t="shared" si="575"/>
        <v/>
      </c>
      <c r="G1175" s="141" t="str">
        <f t="shared" si="575"/>
        <v/>
      </c>
      <c r="H1175" s="141" t="str">
        <f t="shared" si="575"/>
        <v/>
      </c>
      <c r="I1175" s="121"/>
    </row>
    <row r="1176" spans="1:9" ht="30" x14ac:dyDescent="0.25">
      <c r="A1176" s="137" t="s">
        <v>45</v>
      </c>
      <c r="B1176" s="138" t="s">
        <v>162</v>
      </c>
      <c r="C1176" s="139" t="s">
        <v>162</v>
      </c>
      <c r="D1176" s="143" t="s">
        <v>171</v>
      </c>
      <c r="E1176" s="140">
        <v>11</v>
      </c>
      <c r="F1176" s="141" t="str">
        <f t="shared" si="575"/>
        <v/>
      </c>
      <c r="G1176" s="141" t="str">
        <f t="shared" si="575"/>
        <v/>
      </c>
      <c r="H1176" s="141" t="str">
        <f t="shared" si="575"/>
        <v/>
      </c>
      <c r="I1176" s="121"/>
    </row>
    <row r="1177" spans="1:9" x14ac:dyDescent="0.25">
      <c r="A1177" s="137" t="s">
        <v>16</v>
      </c>
      <c r="B1177" s="138" t="s">
        <v>160</v>
      </c>
      <c r="C1177" s="139" t="s">
        <v>163</v>
      </c>
      <c r="D1177" s="139" t="s">
        <v>163</v>
      </c>
      <c r="E1177" s="148"/>
      <c r="F1177" s="141" t="str">
        <f t="shared" si="575"/>
        <v/>
      </c>
      <c r="G1177" s="141" t="str">
        <f t="shared" si="575"/>
        <v/>
      </c>
      <c r="H1177" s="141" t="str">
        <f t="shared" si="575"/>
        <v/>
      </c>
      <c r="I1177" s="149">
        <f t="shared" ref="I1177" si="577">SUM(I1178:I1181)</f>
        <v>0</v>
      </c>
    </row>
    <row r="1178" spans="1:9" x14ac:dyDescent="0.25">
      <c r="A1178" s="137" t="s">
        <v>17</v>
      </c>
      <c r="B1178" s="138" t="s">
        <v>160</v>
      </c>
      <c r="C1178" s="139" t="s">
        <v>163</v>
      </c>
      <c r="D1178" s="139" t="s">
        <v>172</v>
      </c>
      <c r="E1178" s="148"/>
      <c r="F1178" s="141" t="str">
        <f t="shared" si="575"/>
        <v/>
      </c>
      <c r="G1178" s="141" t="str">
        <f t="shared" si="575"/>
        <v/>
      </c>
      <c r="H1178" s="141" t="str">
        <f t="shared" si="575"/>
        <v/>
      </c>
      <c r="I1178" s="123"/>
    </row>
    <row r="1179" spans="1:9" x14ac:dyDescent="0.25">
      <c r="A1179" s="137" t="s">
        <v>46</v>
      </c>
      <c r="B1179" s="138" t="s">
        <v>160</v>
      </c>
      <c r="C1179" s="139" t="s">
        <v>163</v>
      </c>
      <c r="D1179" s="139" t="s">
        <v>173</v>
      </c>
      <c r="E1179" s="148"/>
      <c r="F1179" s="141" t="str">
        <f t="shared" si="575"/>
        <v/>
      </c>
      <c r="G1179" s="141" t="str">
        <f t="shared" si="575"/>
        <v/>
      </c>
      <c r="H1179" s="141" t="str">
        <f t="shared" si="575"/>
        <v/>
      </c>
      <c r="I1179" s="123"/>
    </row>
    <row r="1180" spans="1:9" ht="30" x14ac:dyDescent="0.25">
      <c r="A1180" s="137" t="s">
        <v>18</v>
      </c>
      <c r="B1180" s="138" t="s">
        <v>160</v>
      </c>
      <c r="C1180" s="139" t="s">
        <v>163</v>
      </c>
      <c r="D1180" s="139" t="s">
        <v>174</v>
      </c>
      <c r="E1180" s="148"/>
      <c r="F1180" s="141" t="str">
        <f t="shared" si="575"/>
        <v/>
      </c>
      <c r="G1180" s="141" t="str">
        <f t="shared" si="575"/>
        <v/>
      </c>
      <c r="H1180" s="141" t="str">
        <f t="shared" si="575"/>
        <v/>
      </c>
      <c r="I1180" s="123"/>
    </row>
    <row r="1181" spans="1:9" x14ac:dyDescent="0.25">
      <c r="A1181" s="137" t="s">
        <v>19</v>
      </c>
      <c r="B1181" s="138" t="s">
        <v>160</v>
      </c>
      <c r="C1181" s="139" t="s">
        <v>163</v>
      </c>
      <c r="D1181" s="139" t="s">
        <v>175</v>
      </c>
      <c r="E1181" s="148"/>
      <c r="F1181" s="141" t="str">
        <f t="shared" si="575"/>
        <v/>
      </c>
      <c r="G1181" s="141" t="str">
        <f t="shared" si="575"/>
        <v/>
      </c>
      <c r="H1181" s="141" t="str">
        <f t="shared" si="575"/>
        <v/>
      </c>
      <c r="I1181" s="123"/>
    </row>
    <row r="1182" spans="1:9" ht="30" x14ac:dyDescent="0.25">
      <c r="A1182" s="137" t="s">
        <v>47</v>
      </c>
      <c r="B1182" s="138" t="s">
        <v>160</v>
      </c>
      <c r="C1182" s="139" t="s">
        <v>164</v>
      </c>
      <c r="D1182" s="139" t="s">
        <v>164</v>
      </c>
      <c r="E1182" s="148"/>
      <c r="F1182" s="141" t="str">
        <f t="shared" si="575"/>
        <v/>
      </c>
      <c r="G1182" s="141" t="str">
        <f t="shared" si="575"/>
        <v/>
      </c>
      <c r="H1182" s="141" t="str">
        <f t="shared" si="575"/>
        <v/>
      </c>
      <c r="I1182" s="149">
        <f t="shared" ref="I1182" si="578">SUM(I1183:I1185)</f>
        <v>0</v>
      </c>
    </row>
    <row r="1183" spans="1:9" ht="30" x14ac:dyDescent="0.25">
      <c r="A1183" s="137" t="s">
        <v>48</v>
      </c>
      <c r="B1183" s="138" t="s">
        <v>160</v>
      </c>
      <c r="C1183" s="139" t="s">
        <v>164</v>
      </c>
      <c r="D1183" s="143" t="s">
        <v>176</v>
      </c>
      <c r="E1183" s="148"/>
      <c r="F1183" s="141" t="str">
        <f t="shared" si="575"/>
        <v/>
      </c>
      <c r="G1183" s="141" t="str">
        <f t="shared" si="575"/>
        <v/>
      </c>
      <c r="H1183" s="141" t="str">
        <f t="shared" si="575"/>
        <v/>
      </c>
      <c r="I1183" s="123"/>
    </row>
    <row r="1184" spans="1:9" ht="30" x14ac:dyDescent="0.25">
      <c r="A1184" s="137" t="s">
        <v>49</v>
      </c>
      <c r="B1184" s="138" t="s">
        <v>160</v>
      </c>
      <c r="C1184" s="139" t="s">
        <v>164</v>
      </c>
      <c r="D1184" s="139" t="s">
        <v>177</v>
      </c>
      <c r="E1184" s="148"/>
      <c r="F1184" s="141" t="str">
        <f t="shared" si="575"/>
        <v/>
      </c>
      <c r="G1184" s="141" t="str">
        <f t="shared" si="575"/>
        <v/>
      </c>
      <c r="H1184" s="141" t="str">
        <f t="shared" si="575"/>
        <v/>
      </c>
      <c r="I1184" s="123"/>
    </row>
    <row r="1185" spans="1:9" ht="30.75" thickBot="1" x14ac:dyDescent="0.3">
      <c r="A1185" s="151" t="s">
        <v>50</v>
      </c>
      <c r="B1185" s="156" t="s">
        <v>160</v>
      </c>
      <c r="C1185" s="152" t="s">
        <v>164</v>
      </c>
      <c r="D1185" s="152" t="s">
        <v>178</v>
      </c>
      <c r="E1185" s="153"/>
      <c r="F1185" s="154" t="str">
        <f t="shared" si="575"/>
        <v/>
      </c>
      <c r="G1185" s="154" t="str">
        <f t="shared" si="575"/>
        <v/>
      </c>
      <c r="H1185" s="154" t="str">
        <f t="shared" si="575"/>
        <v/>
      </c>
      <c r="I1185" s="124"/>
    </row>
    <row r="1186" spans="1:9" x14ac:dyDescent="0.25">
      <c r="A1186" s="130" t="s">
        <v>13</v>
      </c>
      <c r="B1186" s="131" t="s">
        <v>161</v>
      </c>
      <c r="C1186" s="132" t="s">
        <v>161</v>
      </c>
      <c r="D1186" s="133" t="s">
        <v>165</v>
      </c>
      <c r="E1186" s="134">
        <v>6</v>
      </c>
      <c r="F1186" s="5"/>
      <c r="G1186" s="119"/>
      <c r="H1186" s="119"/>
      <c r="I1186" s="120"/>
    </row>
    <row r="1187" spans="1:9" ht="30" x14ac:dyDescent="0.25">
      <c r="A1187" s="137" t="s">
        <v>15</v>
      </c>
      <c r="B1187" s="138" t="s">
        <v>162</v>
      </c>
      <c r="C1187" s="139" t="s">
        <v>162</v>
      </c>
      <c r="D1187" s="139" t="s">
        <v>166</v>
      </c>
      <c r="E1187" s="140">
        <v>12</v>
      </c>
      <c r="F1187" s="141" t="str">
        <f>IF(F1186="","",F1186)</f>
        <v/>
      </c>
      <c r="G1187" s="141" t="str">
        <f t="shared" ref="G1187:H1187" si="579">IF(G1186="","",G1186)</f>
        <v/>
      </c>
      <c r="H1187" s="141" t="str">
        <f t="shared" si="579"/>
        <v/>
      </c>
      <c r="I1187" s="121"/>
    </row>
    <row r="1188" spans="1:9" ht="30" x14ac:dyDescent="0.25">
      <c r="A1188" s="137" t="s">
        <v>41</v>
      </c>
      <c r="B1188" s="138" t="s">
        <v>162</v>
      </c>
      <c r="C1188" s="139" t="s">
        <v>162</v>
      </c>
      <c r="D1188" s="143" t="s">
        <v>167</v>
      </c>
      <c r="E1188" s="144">
        <v>12</v>
      </c>
      <c r="F1188" s="141" t="str">
        <f t="shared" ref="F1188:H1201" si="580">F1187</f>
        <v/>
      </c>
      <c r="G1188" s="141" t="str">
        <f t="shared" si="580"/>
        <v/>
      </c>
      <c r="H1188" s="141" t="str">
        <f t="shared" si="580"/>
        <v/>
      </c>
      <c r="I1188" s="122"/>
    </row>
    <row r="1189" spans="1:9" ht="30" x14ac:dyDescent="0.25">
      <c r="A1189" s="137" t="s">
        <v>42</v>
      </c>
      <c r="B1189" s="138" t="s">
        <v>162</v>
      </c>
      <c r="C1189" s="139" t="s">
        <v>162</v>
      </c>
      <c r="D1189" s="143" t="s">
        <v>168</v>
      </c>
      <c r="E1189" s="145"/>
      <c r="F1189" s="141" t="str">
        <f t="shared" si="580"/>
        <v/>
      </c>
      <c r="G1189" s="141" t="str">
        <f t="shared" si="580"/>
        <v/>
      </c>
      <c r="H1189" s="141" t="str">
        <f t="shared" si="580"/>
        <v/>
      </c>
      <c r="I1189" s="146">
        <f t="shared" ref="I1189" si="581">I1187-I1188</f>
        <v>0</v>
      </c>
    </row>
    <row r="1190" spans="1:9" x14ac:dyDescent="0.25">
      <c r="A1190" s="137" t="s">
        <v>43</v>
      </c>
      <c r="B1190" s="138" t="s">
        <v>162</v>
      </c>
      <c r="C1190" s="139" t="s">
        <v>162</v>
      </c>
      <c r="D1190" s="143" t="s">
        <v>169</v>
      </c>
      <c r="E1190" s="147">
        <v>12</v>
      </c>
      <c r="F1190" s="141" t="str">
        <f t="shared" si="580"/>
        <v/>
      </c>
      <c r="G1190" s="141" t="str">
        <f t="shared" si="580"/>
        <v/>
      </c>
      <c r="H1190" s="141" t="str">
        <f t="shared" si="580"/>
        <v/>
      </c>
      <c r="I1190" s="121"/>
    </row>
    <row r="1191" spans="1:9" x14ac:dyDescent="0.25">
      <c r="A1191" s="137" t="s">
        <v>44</v>
      </c>
      <c r="B1191" s="138" t="s">
        <v>162</v>
      </c>
      <c r="C1191" s="139" t="s">
        <v>162</v>
      </c>
      <c r="D1191" s="143" t="s">
        <v>170</v>
      </c>
      <c r="E1191" s="147">
        <v>12</v>
      </c>
      <c r="F1191" s="141" t="str">
        <f t="shared" si="580"/>
        <v/>
      </c>
      <c r="G1191" s="141" t="str">
        <f t="shared" si="580"/>
        <v/>
      </c>
      <c r="H1191" s="141" t="str">
        <f t="shared" si="580"/>
        <v/>
      </c>
      <c r="I1191" s="121"/>
    </row>
    <row r="1192" spans="1:9" ht="30" x14ac:dyDescent="0.25">
      <c r="A1192" s="137" t="s">
        <v>45</v>
      </c>
      <c r="B1192" s="138" t="s">
        <v>162</v>
      </c>
      <c r="C1192" s="139" t="s">
        <v>162</v>
      </c>
      <c r="D1192" s="143" t="s">
        <v>171</v>
      </c>
      <c r="E1192" s="140">
        <v>11</v>
      </c>
      <c r="F1192" s="141" t="str">
        <f t="shared" si="580"/>
        <v/>
      </c>
      <c r="G1192" s="141" t="str">
        <f t="shared" si="580"/>
        <v/>
      </c>
      <c r="H1192" s="141" t="str">
        <f t="shared" si="580"/>
        <v/>
      </c>
      <c r="I1192" s="121"/>
    </row>
    <row r="1193" spans="1:9" x14ac:dyDescent="0.25">
      <c r="A1193" s="137" t="s">
        <v>16</v>
      </c>
      <c r="B1193" s="138" t="s">
        <v>160</v>
      </c>
      <c r="C1193" s="139" t="s">
        <v>163</v>
      </c>
      <c r="D1193" s="139" t="s">
        <v>163</v>
      </c>
      <c r="E1193" s="148"/>
      <c r="F1193" s="141" t="str">
        <f t="shared" si="580"/>
        <v/>
      </c>
      <c r="G1193" s="141" t="str">
        <f t="shared" si="580"/>
        <v/>
      </c>
      <c r="H1193" s="141" t="str">
        <f t="shared" si="580"/>
        <v/>
      </c>
      <c r="I1193" s="149">
        <f t="shared" ref="I1193" si="582">SUM(I1194:I1197)</f>
        <v>0</v>
      </c>
    </row>
    <row r="1194" spans="1:9" x14ac:dyDescent="0.25">
      <c r="A1194" s="137" t="s">
        <v>17</v>
      </c>
      <c r="B1194" s="138" t="s">
        <v>160</v>
      </c>
      <c r="C1194" s="139" t="s">
        <v>163</v>
      </c>
      <c r="D1194" s="139" t="s">
        <v>172</v>
      </c>
      <c r="E1194" s="148"/>
      <c r="F1194" s="141" t="str">
        <f t="shared" si="580"/>
        <v/>
      </c>
      <c r="G1194" s="141" t="str">
        <f t="shared" si="580"/>
        <v/>
      </c>
      <c r="H1194" s="141" t="str">
        <f t="shared" si="580"/>
        <v/>
      </c>
      <c r="I1194" s="123"/>
    </row>
    <row r="1195" spans="1:9" x14ac:dyDescent="0.25">
      <c r="A1195" s="137" t="s">
        <v>46</v>
      </c>
      <c r="B1195" s="138" t="s">
        <v>160</v>
      </c>
      <c r="C1195" s="139" t="s">
        <v>163</v>
      </c>
      <c r="D1195" s="139" t="s">
        <v>173</v>
      </c>
      <c r="E1195" s="148"/>
      <c r="F1195" s="141" t="str">
        <f t="shared" si="580"/>
        <v/>
      </c>
      <c r="G1195" s="141" t="str">
        <f t="shared" si="580"/>
        <v/>
      </c>
      <c r="H1195" s="141" t="str">
        <f t="shared" si="580"/>
        <v/>
      </c>
      <c r="I1195" s="123"/>
    </row>
    <row r="1196" spans="1:9" ht="30" x14ac:dyDescent="0.25">
      <c r="A1196" s="137" t="s">
        <v>18</v>
      </c>
      <c r="B1196" s="138" t="s">
        <v>160</v>
      </c>
      <c r="C1196" s="139" t="s">
        <v>163</v>
      </c>
      <c r="D1196" s="139" t="s">
        <v>174</v>
      </c>
      <c r="E1196" s="148"/>
      <c r="F1196" s="141" t="str">
        <f t="shared" si="580"/>
        <v/>
      </c>
      <c r="G1196" s="141" t="str">
        <f t="shared" si="580"/>
        <v/>
      </c>
      <c r="H1196" s="141" t="str">
        <f t="shared" si="580"/>
        <v/>
      </c>
      <c r="I1196" s="123"/>
    </row>
    <row r="1197" spans="1:9" x14ac:dyDescent="0.25">
      <c r="A1197" s="137" t="s">
        <v>19</v>
      </c>
      <c r="B1197" s="138" t="s">
        <v>160</v>
      </c>
      <c r="C1197" s="139" t="s">
        <v>163</v>
      </c>
      <c r="D1197" s="139" t="s">
        <v>175</v>
      </c>
      <c r="E1197" s="148"/>
      <c r="F1197" s="141" t="str">
        <f t="shared" si="580"/>
        <v/>
      </c>
      <c r="G1197" s="141" t="str">
        <f t="shared" si="580"/>
        <v/>
      </c>
      <c r="H1197" s="141" t="str">
        <f t="shared" si="580"/>
        <v/>
      </c>
      <c r="I1197" s="123"/>
    </row>
    <row r="1198" spans="1:9" ht="30" x14ac:dyDescent="0.25">
      <c r="A1198" s="137" t="s">
        <v>47</v>
      </c>
      <c r="B1198" s="138" t="s">
        <v>160</v>
      </c>
      <c r="C1198" s="139" t="s">
        <v>164</v>
      </c>
      <c r="D1198" s="139" t="s">
        <v>164</v>
      </c>
      <c r="E1198" s="148"/>
      <c r="F1198" s="141" t="str">
        <f t="shared" si="580"/>
        <v/>
      </c>
      <c r="G1198" s="141" t="str">
        <f t="shared" si="580"/>
        <v/>
      </c>
      <c r="H1198" s="141" t="str">
        <f t="shared" si="580"/>
        <v/>
      </c>
      <c r="I1198" s="149">
        <f t="shared" ref="I1198" si="583">SUM(I1199:I1201)</f>
        <v>0</v>
      </c>
    </row>
    <row r="1199" spans="1:9" ht="30" x14ac:dyDescent="0.25">
      <c r="A1199" s="137" t="s">
        <v>48</v>
      </c>
      <c r="B1199" s="138" t="s">
        <v>160</v>
      </c>
      <c r="C1199" s="139" t="s">
        <v>164</v>
      </c>
      <c r="D1199" s="143" t="s">
        <v>176</v>
      </c>
      <c r="E1199" s="148"/>
      <c r="F1199" s="141" t="str">
        <f t="shared" si="580"/>
        <v/>
      </c>
      <c r="G1199" s="141" t="str">
        <f t="shared" si="580"/>
        <v/>
      </c>
      <c r="H1199" s="141" t="str">
        <f t="shared" si="580"/>
        <v/>
      </c>
      <c r="I1199" s="123"/>
    </row>
    <row r="1200" spans="1:9" ht="30" x14ac:dyDescent="0.25">
      <c r="A1200" s="137" t="s">
        <v>49</v>
      </c>
      <c r="B1200" s="138" t="s">
        <v>160</v>
      </c>
      <c r="C1200" s="139" t="s">
        <v>164</v>
      </c>
      <c r="D1200" s="139" t="s">
        <v>177</v>
      </c>
      <c r="E1200" s="148"/>
      <c r="F1200" s="141" t="str">
        <f t="shared" si="580"/>
        <v/>
      </c>
      <c r="G1200" s="141" t="str">
        <f t="shared" si="580"/>
        <v/>
      </c>
      <c r="H1200" s="141" t="str">
        <f t="shared" si="580"/>
        <v/>
      </c>
      <c r="I1200" s="123"/>
    </row>
    <row r="1201" spans="1:9" ht="30.75" thickBot="1" x14ac:dyDescent="0.3">
      <c r="A1201" s="151" t="s">
        <v>50</v>
      </c>
      <c r="B1201" s="156" t="s">
        <v>160</v>
      </c>
      <c r="C1201" s="152" t="s">
        <v>164</v>
      </c>
      <c r="D1201" s="152" t="s">
        <v>178</v>
      </c>
      <c r="E1201" s="153"/>
      <c r="F1201" s="154" t="str">
        <f t="shared" si="580"/>
        <v/>
      </c>
      <c r="G1201" s="154" t="str">
        <f t="shared" si="580"/>
        <v/>
      </c>
      <c r="H1201" s="154" t="str">
        <f t="shared" si="580"/>
        <v/>
      </c>
      <c r="I1201" s="124"/>
    </row>
    <row r="1202" spans="1:9" x14ac:dyDescent="0.25">
      <c r="A1202" s="130" t="s">
        <v>13</v>
      </c>
      <c r="B1202" s="131" t="s">
        <v>161</v>
      </c>
      <c r="C1202" s="132" t="s">
        <v>161</v>
      </c>
      <c r="D1202" s="133" t="s">
        <v>165</v>
      </c>
      <c r="E1202" s="134">
        <v>6</v>
      </c>
      <c r="F1202" s="5"/>
      <c r="G1202" s="119"/>
      <c r="H1202" s="119"/>
      <c r="I1202" s="120"/>
    </row>
    <row r="1203" spans="1:9" ht="30" x14ac:dyDescent="0.25">
      <c r="A1203" s="137" t="s">
        <v>15</v>
      </c>
      <c r="B1203" s="138" t="s">
        <v>162</v>
      </c>
      <c r="C1203" s="139" t="s">
        <v>162</v>
      </c>
      <c r="D1203" s="139" t="s">
        <v>166</v>
      </c>
      <c r="E1203" s="140">
        <v>12</v>
      </c>
      <c r="F1203" s="141" t="str">
        <f>IF(F1202="","",F1202)</f>
        <v/>
      </c>
      <c r="G1203" s="141" t="str">
        <f t="shared" ref="G1203:H1203" si="584">IF(G1202="","",G1202)</f>
        <v/>
      </c>
      <c r="H1203" s="141" t="str">
        <f t="shared" si="584"/>
        <v/>
      </c>
      <c r="I1203" s="121"/>
    </row>
    <row r="1204" spans="1:9" ht="30" x14ac:dyDescent="0.25">
      <c r="A1204" s="137" t="s">
        <v>41</v>
      </c>
      <c r="B1204" s="138" t="s">
        <v>162</v>
      </c>
      <c r="C1204" s="139" t="s">
        <v>162</v>
      </c>
      <c r="D1204" s="143" t="s">
        <v>167</v>
      </c>
      <c r="E1204" s="144">
        <v>12</v>
      </c>
      <c r="F1204" s="141" t="str">
        <f t="shared" ref="F1204:H1217" si="585">F1203</f>
        <v/>
      </c>
      <c r="G1204" s="141" t="str">
        <f t="shared" si="585"/>
        <v/>
      </c>
      <c r="H1204" s="141" t="str">
        <f t="shared" si="585"/>
        <v/>
      </c>
      <c r="I1204" s="122"/>
    </row>
    <row r="1205" spans="1:9" ht="30" x14ac:dyDescent="0.25">
      <c r="A1205" s="137" t="s">
        <v>42</v>
      </c>
      <c r="B1205" s="138" t="s">
        <v>162</v>
      </c>
      <c r="C1205" s="139" t="s">
        <v>162</v>
      </c>
      <c r="D1205" s="143" t="s">
        <v>168</v>
      </c>
      <c r="E1205" s="145"/>
      <c r="F1205" s="141" t="str">
        <f t="shared" si="585"/>
        <v/>
      </c>
      <c r="G1205" s="141" t="str">
        <f t="shared" si="585"/>
        <v/>
      </c>
      <c r="H1205" s="141" t="str">
        <f t="shared" si="585"/>
        <v/>
      </c>
      <c r="I1205" s="146">
        <f t="shared" ref="I1205" si="586">I1203-I1204</f>
        <v>0</v>
      </c>
    </row>
    <row r="1206" spans="1:9" x14ac:dyDescent="0.25">
      <c r="A1206" s="137" t="s">
        <v>43</v>
      </c>
      <c r="B1206" s="138" t="s">
        <v>162</v>
      </c>
      <c r="C1206" s="139" t="s">
        <v>162</v>
      </c>
      <c r="D1206" s="143" t="s">
        <v>169</v>
      </c>
      <c r="E1206" s="147">
        <v>12</v>
      </c>
      <c r="F1206" s="141" t="str">
        <f t="shared" si="585"/>
        <v/>
      </c>
      <c r="G1206" s="141" t="str">
        <f t="shared" si="585"/>
        <v/>
      </c>
      <c r="H1206" s="141" t="str">
        <f t="shared" si="585"/>
        <v/>
      </c>
      <c r="I1206" s="121"/>
    </row>
    <row r="1207" spans="1:9" x14ac:dyDescent="0.25">
      <c r="A1207" s="137" t="s">
        <v>44</v>
      </c>
      <c r="B1207" s="138" t="s">
        <v>162</v>
      </c>
      <c r="C1207" s="139" t="s">
        <v>162</v>
      </c>
      <c r="D1207" s="143" t="s">
        <v>170</v>
      </c>
      <c r="E1207" s="147">
        <v>12</v>
      </c>
      <c r="F1207" s="141" t="str">
        <f t="shared" si="585"/>
        <v/>
      </c>
      <c r="G1207" s="141" t="str">
        <f t="shared" si="585"/>
        <v/>
      </c>
      <c r="H1207" s="141" t="str">
        <f t="shared" si="585"/>
        <v/>
      </c>
      <c r="I1207" s="121"/>
    </row>
    <row r="1208" spans="1:9" ht="30" x14ac:dyDescent="0.25">
      <c r="A1208" s="137" t="s">
        <v>45</v>
      </c>
      <c r="B1208" s="138" t="s">
        <v>162</v>
      </c>
      <c r="C1208" s="139" t="s">
        <v>162</v>
      </c>
      <c r="D1208" s="143" t="s">
        <v>171</v>
      </c>
      <c r="E1208" s="140">
        <v>11</v>
      </c>
      <c r="F1208" s="141" t="str">
        <f t="shared" si="585"/>
        <v/>
      </c>
      <c r="G1208" s="141" t="str">
        <f t="shared" si="585"/>
        <v/>
      </c>
      <c r="H1208" s="141" t="str">
        <f t="shared" si="585"/>
        <v/>
      </c>
      <c r="I1208" s="121"/>
    </row>
    <row r="1209" spans="1:9" x14ac:dyDescent="0.25">
      <c r="A1209" s="137" t="s">
        <v>16</v>
      </c>
      <c r="B1209" s="138" t="s">
        <v>160</v>
      </c>
      <c r="C1209" s="139" t="s">
        <v>163</v>
      </c>
      <c r="D1209" s="139" t="s">
        <v>163</v>
      </c>
      <c r="E1209" s="148"/>
      <c r="F1209" s="141" t="str">
        <f t="shared" si="585"/>
        <v/>
      </c>
      <c r="G1209" s="141" t="str">
        <f t="shared" si="585"/>
        <v/>
      </c>
      <c r="H1209" s="141" t="str">
        <f t="shared" si="585"/>
        <v/>
      </c>
      <c r="I1209" s="149">
        <f t="shared" ref="I1209" si="587">SUM(I1210:I1213)</f>
        <v>0</v>
      </c>
    </row>
    <row r="1210" spans="1:9" x14ac:dyDescent="0.25">
      <c r="A1210" s="137" t="s">
        <v>17</v>
      </c>
      <c r="B1210" s="138" t="s">
        <v>160</v>
      </c>
      <c r="C1210" s="139" t="s">
        <v>163</v>
      </c>
      <c r="D1210" s="139" t="s">
        <v>172</v>
      </c>
      <c r="E1210" s="148"/>
      <c r="F1210" s="141" t="str">
        <f t="shared" si="585"/>
        <v/>
      </c>
      <c r="G1210" s="141" t="str">
        <f t="shared" si="585"/>
        <v/>
      </c>
      <c r="H1210" s="141" t="str">
        <f t="shared" si="585"/>
        <v/>
      </c>
      <c r="I1210" s="123"/>
    </row>
    <row r="1211" spans="1:9" x14ac:dyDescent="0.25">
      <c r="A1211" s="137" t="s">
        <v>46</v>
      </c>
      <c r="B1211" s="138" t="s">
        <v>160</v>
      </c>
      <c r="C1211" s="139" t="s">
        <v>163</v>
      </c>
      <c r="D1211" s="139" t="s">
        <v>173</v>
      </c>
      <c r="E1211" s="148"/>
      <c r="F1211" s="141" t="str">
        <f t="shared" si="585"/>
        <v/>
      </c>
      <c r="G1211" s="141" t="str">
        <f t="shared" si="585"/>
        <v/>
      </c>
      <c r="H1211" s="141" t="str">
        <f t="shared" si="585"/>
        <v/>
      </c>
      <c r="I1211" s="123"/>
    </row>
    <row r="1212" spans="1:9" ht="30" x14ac:dyDescent="0.25">
      <c r="A1212" s="137" t="s">
        <v>18</v>
      </c>
      <c r="B1212" s="138" t="s">
        <v>160</v>
      </c>
      <c r="C1212" s="139" t="s">
        <v>163</v>
      </c>
      <c r="D1212" s="139" t="s">
        <v>174</v>
      </c>
      <c r="E1212" s="148"/>
      <c r="F1212" s="141" t="str">
        <f t="shared" si="585"/>
        <v/>
      </c>
      <c r="G1212" s="141" t="str">
        <f t="shared" si="585"/>
        <v/>
      </c>
      <c r="H1212" s="141" t="str">
        <f t="shared" si="585"/>
        <v/>
      </c>
      <c r="I1212" s="123"/>
    </row>
    <row r="1213" spans="1:9" x14ac:dyDescent="0.25">
      <c r="A1213" s="137" t="s">
        <v>19</v>
      </c>
      <c r="B1213" s="138" t="s">
        <v>160</v>
      </c>
      <c r="C1213" s="139" t="s">
        <v>163</v>
      </c>
      <c r="D1213" s="139" t="s">
        <v>175</v>
      </c>
      <c r="E1213" s="148"/>
      <c r="F1213" s="141" t="str">
        <f t="shared" si="585"/>
        <v/>
      </c>
      <c r="G1213" s="141" t="str">
        <f t="shared" si="585"/>
        <v/>
      </c>
      <c r="H1213" s="141" t="str">
        <f t="shared" si="585"/>
        <v/>
      </c>
      <c r="I1213" s="123"/>
    </row>
    <row r="1214" spans="1:9" ht="30" x14ac:dyDescent="0.25">
      <c r="A1214" s="137" t="s">
        <v>47</v>
      </c>
      <c r="B1214" s="138" t="s">
        <v>160</v>
      </c>
      <c r="C1214" s="139" t="s">
        <v>164</v>
      </c>
      <c r="D1214" s="139" t="s">
        <v>164</v>
      </c>
      <c r="E1214" s="148"/>
      <c r="F1214" s="141" t="str">
        <f t="shared" si="585"/>
        <v/>
      </c>
      <c r="G1214" s="141" t="str">
        <f t="shared" si="585"/>
        <v/>
      </c>
      <c r="H1214" s="141" t="str">
        <f t="shared" si="585"/>
        <v/>
      </c>
      <c r="I1214" s="149">
        <f t="shared" ref="I1214" si="588">SUM(I1215:I1217)</f>
        <v>0</v>
      </c>
    </row>
    <row r="1215" spans="1:9" ht="30" x14ac:dyDescent="0.25">
      <c r="A1215" s="137" t="s">
        <v>48</v>
      </c>
      <c r="B1215" s="138" t="s">
        <v>160</v>
      </c>
      <c r="C1215" s="139" t="s">
        <v>164</v>
      </c>
      <c r="D1215" s="143" t="s">
        <v>176</v>
      </c>
      <c r="E1215" s="148"/>
      <c r="F1215" s="141" t="str">
        <f t="shared" si="585"/>
        <v/>
      </c>
      <c r="G1215" s="141" t="str">
        <f t="shared" si="585"/>
        <v/>
      </c>
      <c r="H1215" s="141" t="str">
        <f t="shared" si="585"/>
        <v/>
      </c>
      <c r="I1215" s="123"/>
    </row>
    <row r="1216" spans="1:9" ht="30" x14ac:dyDescent="0.25">
      <c r="A1216" s="137" t="s">
        <v>49</v>
      </c>
      <c r="B1216" s="138" t="s">
        <v>160</v>
      </c>
      <c r="C1216" s="139" t="s">
        <v>164</v>
      </c>
      <c r="D1216" s="139" t="s">
        <v>177</v>
      </c>
      <c r="E1216" s="148"/>
      <c r="F1216" s="141" t="str">
        <f t="shared" si="585"/>
        <v/>
      </c>
      <c r="G1216" s="141" t="str">
        <f t="shared" si="585"/>
        <v/>
      </c>
      <c r="H1216" s="141" t="str">
        <f t="shared" si="585"/>
        <v/>
      </c>
      <c r="I1216" s="123"/>
    </row>
    <row r="1217" spans="1:9" ht="30.75" thickBot="1" x14ac:dyDescent="0.3">
      <c r="A1217" s="151" t="s">
        <v>50</v>
      </c>
      <c r="B1217" s="156" t="s">
        <v>160</v>
      </c>
      <c r="C1217" s="152" t="s">
        <v>164</v>
      </c>
      <c r="D1217" s="152" t="s">
        <v>178</v>
      </c>
      <c r="E1217" s="153"/>
      <c r="F1217" s="154" t="str">
        <f t="shared" si="585"/>
        <v/>
      </c>
      <c r="G1217" s="154" t="str">
        <f t="shared" si="585"/>
        <v/>
      </c>
      <c r="H1217" s="154" t="str">
        <f t="shared" si="585"/>
        <v/>
      </c>
      <c r="I1217" s="124"/>
    </row>
    <row r="1218" spans="1:9" x14ac:dyDescent="0.25">
      <c r="A1218" s="130" t="s">
        <v>13</v>
      </c>
      <c r="B1218" s="131" t="s">
        <v>161</v>
      </c>
      <c r="C1218" s="132" t="s">
        <v>161</v>
      </c>
      <c r="D1218" s="133" t="s">
        <v>165</v>
      </c>
      <c r="E1218" s="134">
        <v>6</v>
      </c>
      <c r="F1218" s="5"/>
      <c r="G1218" s="119"/>
      <c r="H1218" s="119"/>
      <c r="I1218" s="120"/>
    </row>
    <row r="1219" spans="1:9" ht="30" x14ac:dyDescent="0.25">
      <c r="A1219" s="137" t="s">
        <v>15</v>
      </c>
      <c r="B1219" s="138" t="s">
        <v>162</v>
      </c>
      <c r="C1219" s="139" t="s">
        <v>162</v>
      </c>
      <c r="D1219" s="139" t="s">
        <v>166</v>
      </c>
      <c r="E1219" s="140">
        <v>12</v>
      </c>
      <c r="F1219" s="141" t="str">
        <f>IF(F1218="","",F1218)</f>
        <v/>
      </c>
      <c r="G1219" s="141" t="str">
        <f t="shared" ref="G1219:H1219" si="589">IF(G1218="","",G1218)</f>
        <v/>
      </c>
      <c r="H1219" s="141" t="str">
        <f t="shared" si="589"/>
        <v/>
      </c>
      <c r="I1219" s="121"/>
    </row>
    <row r="1220" spans="1:9" ht="30" x14ac:dyDescent="0.25">
      <c r="A1220" s="137" t="s">
        <v>41</v>
      </c>
      <c r="B1220" s="138" t="s">
        <v>162</v>
      </c>
      <c r="C1220" s="139" t="s">
        <v>162</v>
      </c>
      <c r="D1220" s="143" t="s">
        <v>167</v>
      </c>
      <c r="E1220" s="144">
        <v>12</v>
      </c>
      <c r="F1220" s="141" t="str">
        <f t="shared" ref="F1220:H1233" si="590">F1219</f>
        <v/>
      </c>
      <c r="G1220" s="141" t="str">
        <f t="shared" si="590"/>
        <v/>
      </c>
      <c r="H1220" s="141" t="str">
        <f t="shared" si="590"/>
        <v/>
      </c>
      <c r="I1220" s="122"/>
    </row>
    <row r="1221" spans="1:9" ht="30" x14ac:dyDescent="0.25">
      <c r="A1221" s="137" t="s">
        <v>42</v>
      </c>
      <c r="B1221" s="138" t="s">
        <v>162</v>
      </c>
      <c r="C1221" s="139" t="s">
        <v>162</v>
      </c>
      <c r="D1221" s="143" t="s">
        <v>168</v>
      </c>
      <c r="E1221" s="145"/>
      <c r="F1221" s="141" t="str">
        <f t="shared" si="590"/>
        <v/>
      </c>
      <c r="G1221" s="141" t="str">
        <f t="shared" si="590"/>
        <v/>
      </c>
      <c r="H1221" s="141" t="str">
        <f t="shared" si="590"/>
        <v/>
      </c>
      <c r="I1221" s="146">
        <f t="shared" ref="I1221" si="591">I1219-I1220</f>
        <v>0</v>
      </c>
    </row>
    <row r="1222" spans="1:9" x14ac:dyDescent="0.25">
      <c r="A1222" s="137" t="s">
        <v>43</v>
      </c>
      <c r="B1222" s="138" t="s">
        <v>162</v>
      </c>
      <c r="C1222" s="139" t="s">
        <v>162</v>
      </c>
      <c r="D1222" s="143" t="s">
        <v>169</v>
      </c>
      <c r="E1222" s="147">
        <v>12</v>
      </c>
      <c r="F1222" s="141" t="str">
        <f t="shared" si="590"/>
        <v/>
      </c>
      <c r="G1222" s="141" t="str">
        <f t="shared" si="590"/>
        <v/>
      </c>
      <c r="H1222" s="141" t="str">
        <f t="shared" si="590"/>
        <v/>
      </c>
      <c r="I1222" s="121"/>
    </row>
    <row r="1223" spans="1:9" x14ac:dyDescent="0.25">
      <c r="A1223" s="137" t="s">
        <v>44</v>
      </c>
      <c r="B1223" s="138" t="s">
        <v>162</v>
      </c>
      <c r="C1223" s="139" t="s">
        <v>162</v>
      </c>
      <c r="D1223" s="143" t="s">
        <v>170</v>
      </c>
      <c r="E1223" s="147">
        <v>12</v>
      </c>
      <c r="F1223" s="141" t="str">
        <f t="shared" si="590"/>
        <v/>
      </c>
      <c r="G1223" s="141" t="str">
        <f t="shared" si="590"/>
        <v/>
      </c>
      <c r="H1223" s="141" t="str">
        <f t="shared" si="590"/>
        <v/>
      </c>
      <c r="I1223" s="121"/>
    </row>
    <row r="1224" spans="1:9" ht="30" x14ac:dyDescent="0.25">
      <c r="A1224" s="137" t="s">
        <v>45</v>
      </c>
      <c r="B1224" s="138" t="s">
        <v>162</v>
      </c>
      <c r="C1224" s="139" t="s">
        <v>162</v>
      </c>
      <c r="D1224" s="143" t="s">
        <v>171</v>
      </c>
      <c r="E1224" s="140">
        <v>11</v>
      </c>
      <c r="F1224" s="141" t="str">
        <f t="shared" si="590"/>
        <v/>
      </c>
      <c r="G1224" s="141" t="str">
        <f t="shared" si="590"/>
        <v/>
      </c>
      <c r="H1224" s="141" t="str">
        <f t="shared" si="590"/>
        <v/>
      </c>
      <c r="I1224" s="121"/>
    </row>
    <row r="1225" spans="1:9" x14ac:dyDescent="0.25">
      <c r="A1225" s="137" t="s">
        <v>16</v>
      </c>
      <c r="B1225" s="138" t="s">
        <v>160</v>
      </c>
      <c r="C1225" s="139" t="s">
        <v>163</v>
      </c>
      <c r="D1225" s="139" t="s">
        <v>163</v>
      </c>
      <c r="E1225" s="148"/>
      <c r="F1225" s="141" t="str">
        <f t="shared" si="590"/>
        <v/>
      </c>
      <c r="G1225" s="141" t="str">
        <f t="shared" si="590"/>
        <v/>
      </c>
      <c r="H1225" s="141" t="str">
        <f t="shared" si="590"/>
        <v/>
      </c>
      <c r="I1225" s="149">
        <f t="shared" ref="I1225" si="592">SUM(I1226:I1229)</f>
        <v>0</v>
      </c>
    </row>
    <row r="1226" spans="1:9" x14ac:dyDescent="0.25">
      <c r="A1226" s="137" t="s">
        <v>17</v>
      </c>
      <c r="B1226" s="138" t="s">
        <v>160</v>
      </c>
      <c r="C1226" s="139" t="s">
        <v>163</v>
      </c>
      <c r="D1226" s="139" t="s">
        <v>172</v>
      </c>
      <c r="E1226" s="148"/>
      <c r="F1226" s="141" t="str">
        <f t="shared" si="590"/>
        <v/>
      </c>
      <c r="G1226" s="141" t="str">
        <f t="shared" si="590"/>
        <v/>
      </c>
      <c r="H1226" s="141" t="str">
        <f t="shared" si="590"/>
        <v/>
      </c>
      <c r="I1226" s="123"/>
    </row>
    <row r="1227" spans="1:9" x14ac:dyDescent="0.25">
      <c r="A1227" s="137" t="s">
        <v>46</v>
      </c>
      <c r="B1227" s="138" t="s">
        <v>160</v>
      </c>
      <c r="C1227" s="139" t="s">
        <v>163</v>
      </c>
      <c r="D1227" s="139" t="s">
        <v>173</v>
      </c>
      <c r="E1227" s="148"/>
      <c r="F1227" s="141" t="str">
        <f t="shared" si="590"/>
        <v/>
      </c>
      <c r="G1227" s="141" t="str">
        <f t="shared" si="590"/>
        <v/>
      </c>
      <c r="H1227" s="141" t="str">
        <f t="shared" si="590"/>
        <v/>
      </c>
      <c r="I1227" s="123"/>
    </row>
    <row r="1228" spans="1:9" ht="30" x14ac:dyDescent="0.25">
      <c r="A1228" s="137" t="s">
        <v>18</v>
      </c>
      <c r="B1228" s="138" t="s">
        <v>160</v>
      </c>
      <c r="C1228" s="139" t="s">
        <v>163</v>
      </c>
      <c r="D1228" s="139" t="s">
        <v>174</v>
      </c>
      <c r="E1228" s="148"/>
      <c r="F1228" s="141" t="str">
        <f t="shared" si="590"/>
        <v/>
      </c>
      <c r="G1228" s="141" t="str">
        <f t="shared" si="590"/>
        <v/>
      </c>
      <c r="H1228" s="141" t="str">
        <f t="shared" si="590"/>
        <v/>
      </c>
      <c r="I1228" s="123"/>
    </row>
    <row r="1229" spans="1:9" x14ac:dyDescent="0.25">
      <c r="A1229" s="137" t="s">
        <v>19</v>
      </c>
      <c r="B1229" s="138" t="s">
        <v>160</v>
      </c>
      <c r="C1229" s="139" t="s">
        <v>163</v>
      </c>
      <c r="D1229" s="139" t="s">
        <v>175</v>
      </c>
      <c r="E1229" s="148"/>
      <c r="F1229" s="141" t="str">
        <f t="shared" si="590"/>
        <v/>
      </c>
      <c r="G1229" s="141" t="str">
        <f t="shared" si="590"/>
        <v/>
      </c>
      <c r="H1229" s="141" t="str">
        <f t="shared" si="590"/>
        <v/>
      </c>
      <c r="I1229" s="123"/>
    </row>
    <row r="1230" spans="1:9" ht="30" x14ac:dyDescent="0.25">
      <c r="A1230" s="137" t="s">
        <v>47</v>
      </c>
      <c r="B1230" s="138" t="s">
        <v>160</v>
      </c>
      <c r="C1230" s="139" t="s">
        <v>164</v>
      </c>
      <c r="D1230" s="139" t="s">
        <v>164</v>
      </c>
      <c r="E1230" s="148"/>
      <c r="F1230" s="141" t="str">
        <f t="shared" si="590"/>
        <v/>
      </c>
      <c r="G1230" s="141" t="str">
        <f t="shared" si="590"/>
        <v/>
      </c>
      <c r="H1230" s="141" t="str">
        <f t="shared" si="590"/>
        <v/>
      </c>
      <c r="I1230" s="149">
        <f t="shared" ref="I1230" si="593">SUM(I1231:I1233)</f>
        <v>0</v>
      </c>
    </row>
    <row r="1231" spans="1:9" ht="30" x14ac:dyDescent="0.25">
      <c r="A1231" s="137" t="s">
        <v>48</v>
      </c>
      <c r="B1231" s="138" t="s">
        <v>160</v>
      </c>
      <c r="C1231" s="139" t="s">
        <v>164</v>
      </c>
      <c r="D1231" s="143" t="s">
        <v>176</v>
      </c>
      <c r="E1231" s="148"/>
      <c r="F1231" s="141" t="str">
        <f t="shared" si="590"/>
        <v/>
      </c>
      <c r="G1231" s="141" t="str">
        <f t="shared" si="590"/>
        <v/>
      </c>
      <c r="H1231" s="141" t="str">
        <f t="shared" si="590"/>
        <v/>
      </c>
      <c r="I1231" s="123"/>
    </row>
    <row r="1232" spans="1:9" ht="30" x14ac:dyDescent="0.25">
      <c r="A1232" s="137" t="s">
        <v>49</v>
      </c>
      <c r="B1232" s="138" t="s">
        <v>160</v>
      </c>
      <c r="C1232" s="139" t="s">
        <v>164</v>
      </c>
      <c r="D1232" s="139" t="s">
        <v>177</v>
      </c>
      <c r="E1232" s="148"/>
      <c r="F1232" s="141" t="str">
        <f t="shared" si="590"/>
        <v/>
      </c>
      <c r="G1232" s="141" t="str">
        <f t="shared" si="590"/>
        <v/>
      </c>
      <c r="H1232" s="141" t="str">
        <f t="shared" si="590"/>
        <v/>
      </c>
      <c r="I1232" s="123"/>
    </row>
    <row r="1233" spans="1:9" ht="30.75" thickBot="1" x14ac:dyDescent="0.3">
      <c r="A1233" s="151" t="s">
        <v>50</v>
      </c>
      <c r="B1233" s="156" t="s">
        <v>160</v>
      </c>
      <c r="C1233" s="152" t="s">
        <v>164</v>
      </c>
      <c r="D1233" s="152" t="s">
        <v>178</v>
      </c>
      <c r="E1233" s="153"/>
      <c r="F1233" s="154" t="str">
        <f t="shared" si="590"/>
        <v/>
      </c>
      <c r="G1233" s="154" t="str">
        <f t="shared" si="590"/>
        <v/>
      </c>
      <c r="H1233" s="154" t="str">
        <f t="shared" si="590"/>
        <v/>
      </c>
      <c r="I1233" s="124"/>
    </row>
    <row r="1234" spans="1:9" x14ac:dyDescent="0.25">
      <c r="A1234" s="130" t="s">
        <v>13</v>
      </c>
      <c r="B1234" s="131" t="s">
        <v>161</v>
      </c>
      <c r="C1234" s="132" t="s">
        <v>161</v>
      </c>
      <c r="D1234" s="133" t="s">
        <v>165</v>
      </c>
      <c r="E1234" s="134">
        <v>6</v>
      </c>
      <c r="F1234" s="5"/>
      <c r="G1234" s="119"/>
      <c r="H1234" s="119"/>
      <c r="I1234" s="120"/>
    </row>
    <row r="1235" spans="1:9" ht="30" x14ac:dyDescent="0.25">
      <c r="A1235" s="137" t="s">
        <v>15</v>
      </c>
      <c r="B1235" s="138" t="s">
        <v>162</v>
      </c>
      <c r="C1235" s="139" t="s">
        <v>162</v>
      </c>
      <c r="D1235" s="139" t="s">
        <v>166</v>
      </c>
      <c r="E1235" s="140">
        <v>12</v>
      </c>
      <c r="F1235" s="141" t="str">
        <f>IF(F1234="","",F1234)</f>
        <v/>
      </c>
      <c r="G1235" s="141" t="str">
        <f t="shared" ref="G1235:H1235" si="594">IF(G1234="","",G1234)</f>
        <v/>
      </c>
      <c r="H1235" s="141" t="str">
        <f t="shared" si="594"/>
        <v/>
      </c>
      <c r="I1235" s="121"/>
    </row>
    <row r="1236" spans="1:9" ht="30" x14ac:dyDescent="0.25">
      <c r="A1236" s="137" t="s">
        <v>41</v>
      </c>
      <c r="B1236" s="138" t="s">
        <v>162</v>
      </c>
      <c r="C1236" s="139" t="s">
        <v>162</v>
      </c>
      <c r="D1236" s="143" t="s">
        <v>167</v>
      </c>
      <c r="E1236" s="144">
        <v>12</v>
      </c>
      <c r="F1236" s="141" t="str">
        <f t="shared" ref="F1236:H1249" si="595">F1235</f>
        <v/>
      </c>
      <c r="G1236" s="141" t="str">
        <f t="shared" si="595"/>
        <v/>
      </c>
      <c r="H1236" s="141" t="str">
        <f t="shared" si="595"/>
        <v/>
      </c>
      <c r="I1236" s="122"/>
    </row>
    <row r="1237" spans="1:9" ht="30" x14ac:dyDescent="0.25">
      <c r="A1237" s="137" t="s">
        <v>42</v>
      </c>
      <c r="B1237" s="138" t="s">
        <v>162</v>
      </c>
      <c r="C1237" s="139" t="s">
        <v>162</v>
      </c>
      <c r="D1237" s="143" t="s">
        <v>168</v>
      </c>
      <c r="E1237" s="145"/>
      <c r="F1237" s="141" t="str">
        <f t="shared" si="595"/>
        <v/>
      </c>
      <c r="G1237" s="141" t="str">
        <f t="shared" si="595"/>
        <v/>
      </c>
      <c r="H1237" s="141" t="str">
        <f t="shared" si="595"/>
        <v/>
      </c>
      <c r="I1237" s="146">
        <f t="shared" ref="I1237" si="596">I1235-I1236</f>
        <v>0</v>
      </c>
    </row>
    <row r="1238" spans="1:9" x14ac:dyDescent="0.25">
      <c r="A1238" s="137" t="s">
        <v>43</v>
      </c>
      <c r="B1238" s="138" t="s">
        <v>162</v>
      </c>
      <c r="C1238" s="139" t="s">
        <v>162</v>
      </c>
      <c r="D1238" s="143" t="s">
        <v>169</v>
      </c>
      <c r="E1238" s="147">
        <v>12</v>
      </c>
      <c r="F1238" s="141" t="str">
        <f t="shared" si="595"/>
        <v/>
      </c>
      <c r="G1238" s="141" t="str">
        <f t="shared" si="595"/>
        <v/>
      </c>
      <c r="H1238" s="141" t="str">
        <f t="shared" si="595"/>
        <v/>
      </c>
      <c r="I1238" s="121"/>
    </row>
    <row r="1239" spans="1:9" x14ac:dyDescent="0.25">
      <c r="A1239" s="137" t="s">
        <v>44</v>
      </c>
      <c r="B1239" s="138" t="s">
        <v>162</v>
      </c>
      <c r="C1239" s="139" t="s">
        <v>162</v>
      </c>
      <c r="D1239" s="143" t="s">
        <v>170</v>
      </c>
      <c r="E1239" s="147">
        <v>12</v>
      </c>
      <c r="F1239" s="141" t="str">
        <f t="shared" si="595"/>
        <v/>
      </c>
      <c r="G1239" s="141" t="str">
        <f t="shared" si="595"/>
        <v/>
      </c>
      <c r="H1239" s="141" t="str">
        <f t="shared" si="595"/>
        <v/>
      </c>
      <c r="I1239" s="121"/>
    </row>
    <row r="1240" spans="1:9" ht="30" x14ac:dyDescent="0.25">
      <c r="A1240" s="137" t="s">
        <v>45</v>
      </c>
      <c r="B1240" s="138" t="s">
        <v>162</v>
      </c>
      <c r="C1240" s="139" t="s">
        <v>162</v>
      </c>
      <c r="D1240" s="143" t="s">
        <v>171</v>
      </c>
      <c r="E1240" s="140">
        <v>11</v>
      </c>
      <c r="F1240" s="141" t="str">
        <f t="shared" si="595"/>
        <v/>
      </c>
      <c r="G1240" s="141" t="str">
        <f t="shared" si="595"/>
        <v/>
      </c>
      <c r="H1240" s="141" t="str">
        <f t="shared" si="595"/>
        <v/>
      </c>
      <c r="I1240" s="121"/>
    </row>
    <row r="1241" spans="1:9" x14ac:dyDescent="0.25">
      <c r="A1241" s="137" t="s">
        <v>16</v>
      </c>
      <c r="B1241" s="138" t="s">
        <v>160</v>
      </c>
      <c r="C1241" s="139" t="s">
        <v>163</v>
      </c>
      <c r="D1241" s="139" t="s">
        <v>163</v>
      </c>
      <c r="E1241" s="148"/>
      <c r="F1241" s="141" t="str">
        <f t="shared" si="595"/>
        <v/>
      </c>
      <c r="G1241" s="141" t="str">
        <f t="shared" si="595"/>
        <v/>
      </c>
      <c r="H1241" s="141" t="str">
        <f t="shared" si="595"/>
        <v/>
      </c>
      <c r="I1241" s="149">
        <f t="shared" ref="I1241" si="597">SUM(I1242:I1245)</f>
        <v>0</v>
      </c>
    </row>
    <row r="1242" spans="1:9" x14ac:dyDescent="0.25">
      <c r="A1242" s="137" t="s">
        <v>17</v>
      </c>
      <c r="B1242" s="138" t="s">
        <v>160</v>
      </c>
      <c r="C1242" s="139" t="s">
        <v>163</v>
      </c>
      <c r="D1242" s="139" t="s">
        <v>172</v>
      </c>
      <c r="E1242" s="148"/>
      <c r="F1242" s="141" t="str">
        <f t="shared" si="595"/>
        <v/>
      </c>
      <c r="G1242" s="141" t="str">
        <f t="shared" si="595"/>
        <v/>
      </c>
      <c r="H1242" s="141" t="str">
        <f t="shared" si="595"/>
        <v/>
      </c>
      <c r="I1242" s="123"/>
    </row>
    <row r="1243" spans="1:9" x14ac:dyDescent="0.25">
      <c r="A1243" s="137" t="s">
        <v>46</v>
      </c>
      <c r="B1243" s="138" t="s">
        <v>160</v>
      </c>
      <c r="C1243" s="139" t="s">
        <v>163</v>
      </c>
      <c r="D1243" s="139" t="s">
        <v>173</v>
      </c>
      <c r="E1243" s="148"/>
      <c r="F1243" s="141" t="str">
        <f t="shared" si="595"/>
        <v/>
      </c>
      <c r="G1243" s="141" t="str">
        <f t="shared" si="595"/>
        <v/>
      </c>
      <c r="H1243" s="141" t="str">
        <f t="shared" si="595"/>
        <v/>
      </c>
      <c r="I1243" s="123"/>
    </row>
    <row r="1244" spans="1:9" ht="30" x14ac:dyDescent="0.25">
      <c r="A1244" s="137" t="s">
        <v>18</v>
      </c>
      <c r="B1244" s="138" t="s">
        <v>160</v>
      </c>
      <c r="C1244" s="139" t="s">
        <v>163</v>
      </c>
      <c r="D1244" s="139" t="s">
        <v>174</v>
      </c>
      <c r="E1244" s="148"/>
      <c r="F1244" s="141" t="str">
        <f t="shared" si="595"/>
        <v/>
      </c>
      <c r="G1244" s="141" t="str">
        <f t="shared" si="595"/>
        <v/>
      </c>
      <c r="H1244" s="141" t="str">
        <f t="shared" si="595"/>
        <v/>
      </c>
      <c r="I1244" s="123"/>
    </row>
    <row r="1245" spans="1:9" x14ac:dyDescent="0.25">
      <c r="A1245" s="137" t="s">
        <v>19</v>
      </c>
      <c r="B1245" s="138" t="s">
        <v>160</v>
      </c>
      <c r="C1245" s="139" t="s">
        <v>163</v>
      </c>
      <c r="D1245" s="139" t="s">
        <v>175</v>
      </c>
      <c r="E1245" s="148"/>
      <c r="F1245" s="141" t="str">
        <f t="shared" si="595"/>
        <v/>
      </c>
      <c r="G1245" s="141" t="str">
        <f t="shared" si="595"/>
        <v/>
      </c>
      <c r="H1245" s="141" t="str">
        <f t="shared" si="595"/>
        <v/>
      </c>
      <c r="I1245" s="123"/>
    </row>
    <row r="1246" spans="1:9" ht="30" x14ac:dyDescent="0.25">
      <c r="A1246" s="137" t="s">
        <v>47</v>
      </c>
      <c r="B1246" s="138" t="s">
        <v>160</v>
      </c>
      <c r="C1246" s="139" t="s">
        <v>164</v>
      </c>
      <c r="D1246" s="139" t="s">
        <v>164</v>
      </c>
      <c r="E1246" s="148"/>
      <c r="F1246" s="141" t="str">
        <f t="shared" si="595"/>
        <v/>
      </c>
      <c r="G1246" s="141" t="str">
        <f t="shared" si="595"/>
        <v/>
      </c>
      <c r="H1246" s="141" t="str">
        <f t="shared" si="595"/>
        <v/>
      </c>
      <c r="I1246" s="149">
        <f t="shared" ref="I1246" si="598">SUM(I1247:I1249)</f>
        <v>0</v>
      </c>
    </row>
    <row r="1247" spans="1:9" ht="30" x14ac:dyDescent="0.25">
      <c r="A1247" s="137" t="s">
        <v>48</v>
      </c>
      <c r="B1247" s="138" t="s">
        <v>160</v>
      </c>
      <c r="C1247" s="139" t="s">
        <v>164</v>
      </c>
      <c r="D1247" s="143" t="s">
        <v>176</v>
      </c>
      <c r="E1247" s="148"/>
      <c r="F1247" s="141" t="str">
        <f t="shared" si="595"/>
        <v/>
      </c>
      <c r="G1247" s="141" t="str">
        <f t="shared" si="595"/>
        <v/>
      </c>
      <c r="H1247" s="141" t="str">
        <f t="shared" si="595"/>
        <v/>
      </c>
      <c r="I1247" s="123"/>
    </row>
    <row r="1248" spans="1:9" ht="30" x14ac:dyDescent="0.25">
      <c r="A1248" s="137" t="s">
        <v>49</v>
      </c>
      <c r="B1248" s="138" t="s">
        <v>160</v>
      </c>
      <c r="C1248" s="139" t="s">
        <v>164</v>
      </c>
      <c r="D1248" s="139" t="s">
        <v>177</v>
      </c>
      <c r="E1248" s="148"/>
      <c r="F1248" s="141" t="str">
        <f t="shared" si="595"/>
        <v/>
      </c>
      <c r="G1248" s="141" t="str">
        <f t="shared" si="595"/>
        <v/>
      </c>
      <c r="H1248" s="141" t="str">
        <f t="shared" si="595"/>
        <v/>
      </c>
      <c r="I1248" s="123"/>
    </row>
    <row r="1249" spans="1:9" ht="30.75" thickBot="1" x14ac:dyDescent="0.3">
      <c r="A1249" s="151" t="s">
        <v>50</v>
      </c>
      <c r="B1249" s="156" t="s">
        <v>160</v>
      </c>
      <c r="C1249" s="152" t="s">
        <v>164</v>
      </c>
      <c r="D1249" s="152" t="s">
        <v>178</v>
      </c>
      <c r="E1249" s="153"/>
      <c r="F1249" s="154" t="str">
        <f t="shared" si="595"/>
        <v/>
      </c>
      <c r="G1249" s="154" t="str">
        <f t="shared" si="595"/>
        <v/>
      </c>
      <c r="H1249" s="154" t="str">
        <f t="shared" si="595"/>
        <v/>
      </c>
      <c r="I1249" s="124"/>
    </row>
    <row r="1250" spans="1:9" x14ac:dyDescent="0.25">
      <c r="A1250" s="130" t="s">
        <v>13</v>
      </c>
      <c r="B1250" s="131" t="s">
        <v>161</v>
      </c>
      <c r="C1250" s="132" t="s">
        <v>161</v>
      </c>
      <c r="D1250" s="133" t="s">
        <v>165</v>
      </c>
      <c r="E1250" s="134">
        <v>6</v>
      </c>
      <c r="F1250" s="5"/>
      <c r="G1250" s="119"/>
      <c r="H1250" s="119"/>
      <c r="I1250" s="120"/>
    </row>
    <row r="1251" spans="1:9" ht="30" x14ac:dyDescent="0.25">
      <c r="A1251" s="137" t="s">
        <v>15</v>
      </c>
      <c r="B1251" s="138" t="s">
        <v>162</v>
      </c>
      <c r="C1251" s="139" t="s">
        <v>162</v>
      </c>
      <c r="D1251" s="139" t="s">
        <v>166</v>
      </c>
      <c r="E1251" s="140">
        <v>12</v>
      </c>
      <c r="F1251" s="141" t="str">
        <f>IF(F1250="","",F1250)</f>
        <v/>
      </c>
      <c r="G1251" s="141" t="str">
        <f t="shared" ref="G1251:H1251" si="599">IF(G1250="","",G1250)</f>
        <v/>
      </c>
      <c r="H1251" s="141" t="str">
        <f t="shared" si="599"/>
        <v/>
      </c>
      <c r="I1251" s="121"/>
    </row>
    <row r="1252" spans="1:9" ht="30" x14ac:dyDescent="0.25">
      <c r="A1252" s="137" t="s">
        <v>41</v>
      </c>
      <c r="B1252" s="138" t="s">
        <v>162</v>
      </c>
      <c r="C1252" s="139" t="s">
        <v>162</v>
      </c>
      <c r="D1252" s="143" t="s">
        <v>167</v>
      </c>
      <c r="E1252" s="144">
        <v>12</v>
      </c>
      <c r="F1252" s="141" t="str">
        <f t="shared" ref="F1252:H1265" si="600">F1251</f>
        <v/>
      </c>
      <c r="G1252" s="141" t="str">
        <f t="shared" si="600"/>
        <v/>
      </c>
      <c r="H1252" s="141" t="str">
        <f t="shared" si="600"/>
        <v/>
      </c>
      <c r="I1252" s="122"/>
    </row>
    <row r="1253" spans="1:9" ht="30" x14ac:dyDescent="0.25">
      <c r="A1253" s="137" t="s">
        <v>42</v>
      </c>
      <c r="B1253" s="138" t="s">
        <v>162</v>
      </c>
      <c r="C1253" s="139" t="s">
        <v>162</v>
      </c>
      <c r="D1253" s="143" t="s">
        <v>168</v>
      </c>
      <c r="E1253" s="145"/>
      <c r="F1253" s="141" t="str">
        <f t="shared" si="600"/>
        <v/>
      </c>
      <c r="G1253" s="141" t="str">
        <f t="shared" si="600"/>
        <v/>
      </c>
      <c r="H1253" s="141" t="str">
        <f t="shared" si="600"/>
        <v/>
      </c>
      <c r="I1253" s="146">
        <f t="shared" ref="I1253" si="601">I1251-I1252</f>
        <v>0</v>
      </c>
    </row>
    <row r="1254" spans="1:9" x14ac:dyDescent="0.25">
      <c r="A1254" s="137" t="s">
        <v>43</v>
      </c>
      <c r="B1254" s="138" t="s">
        <v>162</v>
      </c>
      <c r="C1254" s="139" t="s">
        <v>162</v>
      </c>
      <c r="D1254" s="143" t="s">
        <v>169</v>
      </c>
      <c r="E1254" s="147">
        <v>12</v>
      </c>
      <c r="F1254" s="141" t="str">
        <f t="shared" si="600"/>
        <v/>
      </c>
      <c r="G1254" s="141" t="str">
        <f t="shared" si="600"/>
        <v/>
      </c>
      <c r="H1254" s="141" t="str">
        <f t="shared" si="600"/>
        <v/>
      </c>
      <c r="I1254" s="121"/>
    </row>
    <row r="1255" spans="1:9" x14ac:dyDescent="0.25">
      <c r="A1255" s="137" t="s">
        <v>44</v>
      </c>
      <c r="B1255" s="138" t="s">
        <v>162</v>
      </c>
      <c r="C1255" s="139" t="s">
        <v>162</v>
      </c>
      <c r="D1255" s="143" t="s">
        <v>170</v>
      </c>
      <c r="E1255" s="147">
        <v>12</v>
      </c>
      <c r="F1255" s="141" t="str">
        <f t="shared" si="600"/>
        <v/>
      </c>
      <c r="G1255" s="141" t="str">
        <f t="shared" si="600"/>
        <v/>
      </c>
      <c r="H1255" s="141" t="str">
        <f t="shared" si="600"/>
        <v/>
      </c>
      <c r="I1255" s="121"/>
    </row>
    <row r="1256" spans="1:9" ht="30" x14ac:dyDescent="0.25">
      <c r="A1256" s="137" t="s">
        <v>45</v>
      </c>
      <c r="B1256" s="138" t="s">
        <v>162</v>
      </c>
      <c r="C1256" s="139" t="s">
        <v>162</v>
      </c>
      <c r="D1256" s="143" t="s">
        <v>171</v>
      </c>
      <c r="E1256" s="140">
        <v>11</v>
      </c>
      <c r="F1256" s="141" t="str">
        <f t="shared" si="600"/>
        <v/>
      </c>
      <c r="G1256" s="141" t="str">
        <f t="shared" si="600"/>
        <v/>
      </c>
      <c r="H1256" s="141" t="str">
        <f t="shared" si="600"/>
        <v/>
      </c>
      <c r="I1256" s="121"/>
    </row>
    <row r="1257" spans="1:9" x14ac:dyDescent="0.25">
      <c r="A1257" s="137" t="s">
        <v>16</v>
      </c>
      <c r="B1257" s="138" t="s">
        <v>160</v>
      </c>
      <c r="C1257" s="139" t="s">
        <v>163</v>
      </c>
      <c r="D1257" s="139" t="s">
        <v>163</v>
      </c>
      <c r="E1257" s="148"/>
      <c r="F1257" s="141" t="str">
        <f t="shared" si="600"/>
        <v/>
      </c>
      <c r="G1257" s="141" t="str">
        <f t="shared" si="600"/>
        <v/>
      </c>
      <c r="H1257" s="141" t="str">
        <f t="shared" si="600"/>
        <v/>
      </c>
      <c r="I1257" s="149">
        <f t="shared" ref="I1257" si="602">SUM(I1258:I1261)</f>
        <v>0</v>
      </c>
    </row>
    <row r="1258" spans="1:9" x14ac:dyDescent="0.25">
      <c r="A1258" s="137" t="s">
        <v>17</v>
      </c>
      <c r="B1258" s="138" t="s">
        <v>160</v>
      </c>
      <c r="C1258" s="139" t="s">
        <v>163</v>
      </c>
      <c r="D1258" s="139" t="s">
        <v>172</v>
      </c>
      <c r="E1258" s="148"/>
      <c r="F1258" s="141" t="str">
        <f t="shared" si="600"/>
        <v/>
      </c>
      <c r="G1258" s="141" t="str">
        <f t="shared" si="600"/>
        <v/>
      </c>
      <c r="H1258" s="141" t="str">
        <f t="shared" si="600"/>
        <v/>
      </c>
      <c r="I1258" s="123"/>
    </row>
    <row r="1259" spans="1:9" x14ac:dyDescent="0.25">
      <c r="A1259" s="137" t="s">
        <v>46</v>
      </c>
      <c r="B1259" s="138" t="s">
        <v>160</v>
      </c>
      <c r="C1259" s="139" t="s">
        <v>163</v>
      </c>
      <c r="D1259" s="139" t="s">
        <v>173</v>
      </c>
      <c r="E1259" s="148"/>
      <c r="F1259" s="141" t="str">
        <f t="shared" si="600"/>
        <v/>
      </c>
      <c r="G1259" s="141" t="str">
        <f t="shared" si="600"/>
        <v/>
      </c>
      <c r="H1259" s="141" t="str">
        <f t="shared" si="600"/>
        <v/>
      </c>
      <c r="I1259" s="123"/>
    </row>
    <row r="1260" spans="1:9" ht="30" x14ac:dyDescent="0.25">
      <c r="A1260" s="137" t="s">
        <v>18</v>
      </c>
      <c r="B1260" s="138" t="s">
        <v>160</v>
      </c>
      <c r="C1260" s="139" t="s">
        <v>163</v>
      </c>
      <c r="D1260" s="139" t="s">
        <v>174</v>
      </c>
      <c r="E1260" s="148"/>
      <c r="F1260" s="141" t="str">
        <f t="shared" si="600"/>
        <v/>
      </c>
      <c r="G1260" s="141" t="str">
        <f t="shared" si="600"/>
        <v/>
      </c>
      <c r="H1260" s="141" t="str">
        <f t="shared" si="600"/>
        <v/>
      </c>
      <c r="I1260" s="123"/>
    </row>
    <row r="1261" spans="1:9" x14ac:dyDescent="0.25">
      <c r="A1261" s="137" t="s">
        <v>19</v>
      </c>
      <c r="B1261" s="138" t="s">
        <v>160</v>
      </c>
      <c r="C1261" s="139" t="s">
        <v>163</v>
      </c>
      <c r="D1261" s="139" t="s">
        <v>175</v>
      </c>
      <c r="E1261" s="148"/>
      <c r="F1261" s="141" t="str">
        <f t="shared" si="600"/>
        <v/>
      </c>
      <c r="G1261" s="141" t="str">
        <f t="shared" si="600"/>
        <v/>
      </c>
      <c r="H1261" s="141" t="str">
        <f t="shared" si="600"/>
        <v/>
      </c>
      <c r="I1261" s="123"/>
    </row>
    <row r="1262" spans="1:9" ht="30" x14ac:dyDescent="0.25">
      <c r="A1262" s="137" t="s">
        <v>47</v>
      </c>
      <c r="B1262" s="138" t="s">
        <v>160</v>
      </c>
      <c r="C1262" s="139" t="s">
        <v>164</v>
      </c>
      <c r="D1262" s="139" t="s">
        <v>164</v>
      </c>
      <c r="E1262" s="148"/>
      <c r="F1262" s="141" t="str">
        <f t="shared" si="600"/>
        <v/>
      </c>
      <c r="G1262" s="141" t="str">
        <f t="shared" si="600"/>
        <v/>
      </c>
      <c r="H1262" s="141" t="str">
        <f t="shared" si="600"/>
        <v/>
      </c>
      <c r="I1262" s="149">
        <f t="shared" ref="I1262" si="603">SUM(I1263:I1265)</f>
        <v>0</v>
      </c>
    </row>
    <row r="1263" spans="1:9" ht="30" x14ac:dyDescent="0.25">
      <c r="A1263" s="137" t="s">
        <v>48</v>
      </c>
      <c r="B1263" s="138" t="s">
        <v>160</v>
      </c>
      <c r="C1263" s="139" t="s">
        <v>164</v>
      </c>
      <c r="D1263" s="143" t="s">
        <v>176</v>
      </c>
      <c r="E1263" s="148"/>
      <c r="F1263" s="141" t="str">
        <f t="shared" si="600"/>
        <v/>
      </c>
      <c r="G1263" s="141" t="str">
        <f t="shared" si="600"/>
        <v/>
      </c>
      <c r="H1263" s="141" t="str">
        <f t="shared" si="600"/>
        <v/>
      </c>
      <c r="I1263" s="123"/>
    </row>
    <row r="1264" spans="1:9" ht="30" x14ac:dyDescent="0.25">
      <c r="A1264" s="137" t="s">
        <v>49</v>
      </c>
      <c r="B1264" s="138" t="s">
        <v>160</v>
      </c>
      <c r="C1264" s="139" t="s">
        <v>164</v>
      </c>
      <c r="D1264" s="139" t="s">
        <v>177</v>
      </c>
      <c r="E1264" s="148"/>
      <c r="F1264" s="141" t="str">
        <f t="shared" si="600"/>
        <v/>
      </c>
      <c r="G1264" s="141" t="str">
        <f t="shared" si="600"/>
        <v/>
      </c>
      <c r="H1264" s="141" t="str">
        <f t="shared" si="600"/>
        <v/>
      </c>
      <c r="I1264" s="123"/>
    </row>
    <row r="1265" spans="1:9" ht="30.75" thickBot="1" x14ac:dyDescent="0.3">
      <c r="A1265" s="151" t="s">
        <v>50</v>
      </c>
      <c r="B1265" s="156" t="s">
        <v>160</v>
      </c>
      <c r="C1265" s="152" t="s">
        <v>164</v>
      </c>
      <c r="D1265" s="152" t="s">
        <v>178</v>
      </c>
      <c r="E1265" s="153"/>
      <c r="F1265" s="154" t="str">
        <f t="shared" si="600"/>
        <v/>
      </c>
      <c r="G1265" s="154" t="str">
        <f t="shared" si="600"/>
        <v/>
      </c>
      <c r="H1265" s="154" t="str">
        <f t="shared" si="600"/>
        <v/>
      </c>
      <c r="I1265" s="124"/>
    </row>
    <row r="1266" spans="1:9" x14ac:dyDescent="0.25">
      <c r="A1266" s="130" t="s">
        <v>13</v>
      </c>
      <c r="B1266" s="131" t="s">
        <v>161</v>
      </c>
      <c r="C1266" s="132" t="s">
        <v>161</v>
      </c>
      <c r="D1266" s="133" t="s">
        <v>165</v>
      </c>
      <c r="E1266" s="134">
        <v>6</v>
      </c>
      <c r="F1266" s="5"/>
      <c r="G1266" s="119"/>
      <c r="H1266" s="119"/>
      <c r="I1266" s="120"/>
    </row>
    <row r="1267" spans="1:9" ht="30" x14ac:dyDescent="0.25">
      <c r="A1267" s="137" t="s">
        <v>15</v>
      </c>
      <c r="B1267" s="138" t="s">
        <v>162</v>
      </c>
      <c r="C1267" s="139" t="s">
        <v>162</v>
      </c>
      <c r="D1267" s="139" t="s">
        <v>166</v>
      </c>
      <c r="E1267" s="140">
        <v>12</v>
      </c>
      <c r="F1267" s="141" t="str">
        <f>IF(F1266="","",F1266)</f>
        <v/>
      </c>
      <c r="G1267" s="141" t="str">
        <f t="shared" ref="G1267:H1267" si="604">IF(G1266="","",G1266)</f>
        <v/>
      </c>
      <c r="H1267" s="141" t="str">
        <f t="shared" si="604"/>
        <v/>
      </c>
      <c r="I1267" s="121"/>
    </row>
    <row r="1268" spans="1:9" ht="30" x14ac:dyDescent="0.25">
      <c r="A1268" s="137" t="s">
        <v>41</v>
      </c>
      <c r="B1268" s="138" t="s">
        <v>162</v>
      </c>
      <c r="C1268" s="139" t="s">
        <v>162</v>
      </c>
      <c r="D1268" s="143" t="s">
        <v>167</v>
      </c>
      <c r="E1268" s="144">
        <v>12</v>
      </c>
      <c r="F1268" s="141" t="str">
        <f t="shared" ref="F1268:H1281" si="605">F1267</f>
        <v/>
      </c>
      <c r="G1268" s="141" t="str">
        <f t="shared" si="605"/>
        <v/>
      </c>
      <c r="H1268" s="141" t="str">
        <f t="shared" si="605"/>
        <v/>
      </c>
      <c r="I1268" s="122"/>
    </row>
    <row r="1269" spans="1:9" ht="30" x14ac:dyDescent="0.25">
      <c r="A1269" s="137" t="s">
        <v>42</v>
      </c>
      <c r="B1269" s="138" t="s">
        <v>162</v>
      </c>
      <c r="C1269" s="139" t="s">
        <v>162</v>
      </c>
      <c r="D1269" s="143" t="s">
        <v>168</v>
      </c>
      <c r="E1269" s="145"/>
      <c r="F1269" s="141" t="str">
        <f t="shared" si="605"/>
        <v/>
      </c>
      <c r="G1269" s="141" t="str">
        <f t="shared" si="605"/>
        <v/>
      </c>
      <c r="H1269" s="141" t="str">
        <f t="shared" si="605"/>
        <v/>
      </c>
      <c r="I1269" s="146">
        <f t="shared" ref="I1269" si="606">I1267-I1268</f>
        <v>0</v>
      </c>
    </row>
    <row r="1270" spans="1:9" x14ac:dyDescent="0.25">
      <c r="A1270" s="137" t="s">
        <v>43</v>
      </c>
      <c r="B1270" s="138" t="s">
        <v>162</v>
      </c>
      <c r="C1270" s="139" t="s">
        <v>162</v>
      </c>
      <c r="D1270" s="143" t="s">
        <v>169</v>
      </c>
      <c r="E1270" s="147">
        <v>12</v>
      </c>
      <c r="F1270" s="141" t="str">
        <f t="shared" si="605"/>
        <v/>
      </c>
      <c r="G1270" s="141" t="str">
        <f t="shared" si="605"/>
        <v/>
      </c>
      <c r="H1270" s="141" t="str">
        <f t="shared" si="605"/>
        <v/>
      </c>
      <c r="I1270" s="121"/>
    </row>
    <row r="1271" spans="1:9" x14ac:dyDescent="0.25">
      <c r="A1271" s="137" t="s">
        <v>44</v>
      </c>
      <c r="B1271" s="138" t="s">
        <v>162</v>
      </c>
      <c r="C1271" s="139" t="s">
        <v>162</v>
      </c>
      <c r="D1271" s="143" t="s">
        <v>170</v>
      </c>
      <c r="E1271" s="147">
        <v>12</v>
      </c>
      <c r="F1271" s="141" t="str">
        <f t="shared" si="605"/>
        <v/>
      </c>
      <c r="G1271" s="141" t="str">
        <f t="shared" si="605"/>
        <v/>
      </c>
      <c r="H1271" s="141" t="str">
        <f t="shared" si="605"/>
        <v/>
      </c>
      <c r="I1271" s="121"/>
    </row>
    <row r="1272" spans="1:9" ht="30" x14ac:dyDescent="0.25">
      <c r="A1272" s="137" t="s">
        <v>45</v>
      </c>
      <c r="B1272" s="138" t="s">
        <v>162</v>
      </c>
      <c r="C1272" s="139" t="s">
        <v>162</v>
      </c>
      <c r="D1272" s="143" t="s">
        <v>171</v>
      </c>
      <c r="E1272" s="140">
        <v>11</v>
      </c>
      <c r="F1272" s="141" t="str">
        <f t="shared" si="605"/>
        <v/>
      </c>
      <c r="G1272" s="141" t="str">
        <f t="shared" si="605"/>
        <v/>
      </c>
      <c r="H1272" s="141" t="str">
        <f t="shared" si="605"/>
        <v/>
      </c>
      <c r="I1272" s="121"/>
    </row>
    <row r="1273" spans="1:9" x14ac:dyDescent="0.25">
      <c r="A1273" s="137" t="s">
        <v>16</v>
      </c>
      <c r="B1273" s="138" t="s">
        <v>160</v>
      </c>
      <c r="C1273" s="139" t="s">
        <v>163</v>
      </c>
      <c r="D1273" s="139" t="s">
        <v>163</v>
      </c>
      <c r="E1273" s="148"/>
      <c r="F1273" s="141" t="str">
        <f t="shared" si="605"/>
        <v/>
      </c>
      <c r="G1273" s="141" t="str">
        <f t="shared" si="605"/>
        <v/>
      </c>
      <c r="H1273" s="141" t="str">
        <f t="shared" si="605"/>
        <v/>
      </c>
      <c r="I1273" s="149">
        <f t="shared" ref="I1273" si="607">SUM(I1274:I1277)</f>
        <v>0</v>
      </c>
    </row>
    <row r="1274" spans="1:9" x14ac:dyDescent="0.25">
      <c r="A1274" s="137" t="s">
        <v>17</v>
      </c>
      <c r="B1274" s="138" t="s">
        <v>160</v>
      </c>
      <c r="C1274" s="139" t="s">
        <v>163</v>
      </c>
      <c r="D1274" s="139" t="s">
        <v>172</v>
      </c>
      <c r="E1274" s="148"/>
      <c r="F1274" s="141" t="str">
        <f t="shared" si="605"/>
        <v/>
      </c>
      <c r="G1274" s="141" t="str">
        <f t="shared" si="605"/>
        <v/>
      </c>
      <c r="H1274" s="141" t="str">
        <f t="shared" si="605"/>
        <v/>
      </c>
      <c r="I1274" s="123"/>
    </row>
    <row r="1275" spans="1:9" x14ac:dyDescent="0.25">
      <c r="A1275" s="137" t="s">
        <v>46</v>
      </c>
      <c r="B1275" s="138" t="s">
        <v>160</v>
      </c>
      <c r="C1275" s="139" t="s">
        <v>163</v>
      </c>
      <c r="D1275" s="139" t="s">
        <v>173</v>
      </c>
      <c r="E1275" s="148"/>
      <c r="F1275" s="141" t="str">
        <f t="shared" si="605"/>
        <v/>
      </c>
      <c r="G1275" s="141" t="str">
        <f t="shared" si="605"/>
        <v/>
      </c>
      <c r="H1275" s="141" t="str">
        <f t="shared" si="605"/>
        <v/>
      </c>
      <c r="I1275" s="123"/>
    </row>
    <row r="1276" spans="1:9" ht="30" x14ac:dyDescent="0.25">
      <c r="A1276" s="137" t="s">
        <v>18</v>
      </c>
      <c r="B1276" s="138" t="s">
        <v>160</v>
      </c>
      <c r="C1276" s="139" t="s">
        <v>163</v>
      </c>
      <c r="D1276" s="139" t="s">
        <v>174</v>
      </c>
      <c r="E1276" s="148"/>
      <c r="F1276" s="141" t="str">
        <f t="shared" si="605"/>
        <v/>
      </c>
      <c r="G1276" s="141" t="str">
        <f t="shared" si="605"/>
        <v/>
      </c>
      <c r="H1276" s="141" t="str">
        <f t="shared" si="605"/>
        <v/>
      </c>
      <c r="I1276" s="123"/>
    </row>
    <row r="1277" spans="1:9" x14ac:dyDescent="0.25">
      <c r="A1277" s="137" t="s">
        <v>19</v>
      </c>
      <c r="B1277" s="138" t="s">
        <v>160</v>
      </c>
      <c r="C1277" s="139" t="s">
        <v>163</v>
      </c>
      <c r="D1277" s="139" t="s">
        <v>175</v>
      </c>
      <c r="E1277" s="148"/>
      <c r="F1277" s="141" t="str">
        <f t="shared" si="605"/>
        <v/>
      </c>
      <c r="G1277" s="141" t="str">
        <f t="shared" si="605"/>
        <v/>
      </c>
      <c r="H1277" s="141" t="str">
        <f t="shared" si="605"/>
        <v/>
      </c>
      <c r="I1277" s="123"/>
    </row>
    <row r="1278" spans="1:9" ht="30" x14ac:dyDescent="0.25">
      <c r="A1278" s="137" t="s">
        <v>47</v>
      </c>
      <c r="B1278" s="138" t="s">
        <v>160</v>
      </c>
      <c r="C1278" s="139" t="s">
        <v>164</v>
      </c>
      <c r="D1278" s="139" t="s">
        <v>164</v>
      </c>
      <c r="E1278" s="148"/>
      <c r="F1278" s="141" t="str">
        <f t="shared" si="605"/>
        <v/>
      </c>
      <c r="G1278" s="141" t="str">
        <f t="shared" si="605"/>
        <v/>
      </c>
      <c r="H1278" s="141" t="str">
        <f t="shared" si="605"/>
        <v/>
      </c>
      <c r="I1278" s="149">
        <f t="shared" ref="I1278" si="608">SUM(I1279:I1281)</f>
        <v>0</v>
      </c>
    </row>
    <row r="1279" spans="1:9" ht="30" x14ac:dyDescent="0.25">
      <c r="A1279" s="137" t="s">
        <v>48</v>
      </c>
      <c r="B1279" s="138" t="s">
        <v>160</v>
      </c>
      <c r="C1279" s="139" t="s">
        <v>164</v>
      </c>
      <c r="D1279" s="143" t="s">
        <v>176</v>
      </c>
      <c r="E1279" s="148"/>
      <c r="F1279" s="141" t="str">
        <f t="shared" si="605"/>
        <v/>
      </c>
      <c r="G1279" s="141" t="str">
        <f t="shared" si="605"/>
        <v/>
      </c>
      <c r="H1279" s="141" t="str">
        <f t="shared" si="605"/>
        <v/>
      </c>
      <c r="I1279" s="123"/>
    </row>
    <row r="1280" spans="1:9" ht="30" x14ac:dyDescent="0.25">
      <c r="A1280" s="137" t="s">
        <v>49</v>
      </c>
      <c r="B1280" s="138" t="s">
        <v>160</v>
      </c>
      <c r="C1280" s="139" t="s">
        <v>164</v>
      </c>
      <c r="D1280" s="139" t="s">
        <v>177</v>
      </c>
      <c r="E1280" s="148"/>
      <c r="F1280" s="141" t="str">
        <f t="shared" si="605"/>
        <v/>
      </c>
      <c r="G1280" s="141" t="str">
        <f t="shared" si="605"/>
        <v/>
      </c>
      <c r="H1280" s="141" t="str">
        <f t="shared" si="605"/>
        <v/>
      </c>
      <c r="I1280" s="123"/>
    </row>
    <row r="1281" spans="1:9" ht="30.75" thickBot="1" x14ac:dyDescent="0.3">
      <c r="A1281" s="151" t="s">
        <v>50</v>
      </c>
      <c r="B1281" s="156" t="s">
        <v>160</v>
      </c>
      <c r="C1281" s="152" t="s">
        <v>164</v>
      </c>
      <c r="D1281" s="152" t="s">
        <v>178</v>
      </c>
      <c r="E1281" s="153"/>
      <c r="F1281" s="154" t="str">
        <f t="shared" si="605"/>
        <v/>
      </c>
      <c r="G1281" s="154" t="str">
        <f t="shared" si="605"/>
        <v/>
      </c>
      <c r="H1281" s="154" t="str">
        <f t="shared" si="605"/>
        <v/>
      </c>
      <c r="I1281" s="124"/>
    </row>
    <row r="1282" spans="1:9" x14ac:dyDescent="0.25">
      <c r="A1282" s="130" t="s">
        <v>13</v>
      </c>
      <c r="B1282" s="131" t="s">
        <v>161</v>
      </c>
      <c r="C1282" s="132" t="s">
        <v>161</v>
      </c>
      <c r="D1282" s="133" t="s">
        <v>165</v>
      </c>
      <c r="E1282" s="134">
        <v>6</v>
      </c>
      <c r="F1282" s="5"/>
      <c r="G1282" s="119"/>
      <c r="H1282" s="119"/>
      <c r="I1282" s="120"/>
    </row>
    <row r="1283" spans="1:9" ht="30" x14ac:dyDescent="0.25">
      <c r="A1283" s="137" t="s">
        <v>15</v>
      </c>
      <c r="B1283" s="138" t="s">
        <v>162</v>
      </c>
      <c r="C1283" s="139" t="s">
        <v>162</v>
      </c>
      <c r="D1283" s="139" t="s">
        <v>166</v>
      </c>
      <c r="E1283" s="140">
        <v>12</v>
      </c>
      <c r="F1283" s="141" t="str">
        <f>IF(F1282="","",F1282)</f>
        <v/>
      </c>
      <c r="G1283" s="141" t="str">
        <f t="shared" ref="G1283:H1283" si="609">IF(G1282="","",G1282)</f>
        <v/>
      </c>
      <c r="H1283" s="141" t="str">
        <f t="shared" si="609"/>
        <v/>
      </c>
      <c r="I1283" s="121"/>
    </row>
    <row r="1284" spans="1:9" ht="30" x14ac:dyDescent="0.25">
      <c r="A1284" s="137" t="s">
        <v>41</v>
      </c>
      <c r="B1284" s="138" t="s">
        <v>162</v>
      </c>
      <c r="C1284" s="139" t="s">
        <v>162</v>
      </c>
      <c r="D1284" s="143" t="s">
        <v>167</v>
      </c>
      <c r="E1284" s="144">
        <v>12</v>
      </c>
      <c r="F1284" s="141" t="str">
        <f t="shared" ref="F1284:H1297" si="610">F1283</f>
        <v/>
      </c>
      <c r="G1284" s="141" t="str">
        <f t="shared" si="610"/>
        <v/>
      </c>
      <c r="H1284" s="141" t="str">
        <f t="shared" si="610"/>
        <v/>
      </c>
      <c r="I1284" s="122"/>
    </row>
    <row r="1285" spans="1:9" ht="30" x14ac:dyDescent="0.25">
      <c r="A1285" s="137" t="s">
        <v>42</v>
      </c>
      <c r="B1285" s="138" t="s">
        <v>162</v>
      </c>
      <c r="C1285" s="139" t="s">
        <v>162</v>
      </c>
      <c r="D1285" s="143" t="s">
        <v>168</v>
      </c>
      <c r="E1285" s="145"/>
      <c r="F1285" s="141" t="str">
        <f t="shared" si="610"/>
        <v/>
      </c>
      <c r="G1285" s="141" t="str">
        <f t="shared" si="610"/>
        <v/>
      </c>
      <c r="H1285" s="141" t="str">
        <f t="shared" si="610"/>
        <v/>
      </c>
      <c r="I1285" s="146">
        <f t="shared" ref="I1285" si="611">I1283-I1284</f>
        <v>0</v>
      </c>
    </row>
    <row r="1286" spans="1:9" x14ac:dyDescent="0.25">
      <c r="A1286" s="137" t="s">
        <v>43</v>
      </c>
      <c r="B1286" s="138" t="s">
        <v>162</v>
      </c>
      <c r="C1286" s="139" t="s">
        <v>162</v>
      </c>
      <c r="D1286" s="143" t="s">
        <v>169</v>
      </c>
      <c r="E1286" s="147">
        <v>12</v>
      </c>
      <c r="F1286" s="141" t="str">
        <f t="shared" si="610"/>
        <v/>
      </c>
      <c r="G1286" s="141" t="str">
        <f t="shared" si="610"/>
        <v/>
      </c>
      <c r="H1286" s="141" t="str">
        <f t="shared" si="610"/>
        <v/>
      </c>
      <c r="I1286" s="121"/>
    </row>
    <row r="1287" spans="1:9" x14ac:dyDescent="0.25">
      <c r="A1287" s="137" t="s">
        <v>44</v>
      </c>
      <c r="B1287" s="138" t="s">
        <v>162</v>
      </c>
      <c r="C1287" s="139" t="s">
        <v>162</v>
      </c>
      <c r="D1287" s="143" t="s">
        <v>170</v>
      </c>
      <c r="E1287" s="147">
        <v>12</v>
      </c>
      <c r="F1287" s="141" t="str">
        <f t="shared" si="610"/>
        <v/>
      </c>
      <c r="G1287" s="141" t="str">
        <f t="shared" si="610"/>
        <v/>
      </c>
      <c r="H1287" s="141" t="str">
        <f t="shared" si="610"/>
        <v/>
      </c>
      <c r="I1287" s="121"/>
    </row>
    <row r="1288" spans="1:9" ht="30" x14ac:dyDescent="0.25">
      <c r="A1288" s="137" t="s">
        <v>45</v>
      </c>
      <c r="B1288" s="138" t="s">
        <v>162</v>
      </c>
      <c r="C1288" s="139" t="s">
        <v>162</v>
      </c>
      <c r="D1288" s="143" t="s">
        <v>171</v>
      </c>
      <c r="E1288" s="140">
        <v>11</v>
      </c>
      <c r="F1288" s="141" t="str">
        <f t="shared" si="610"/>
        <v/>
      </c>
      <c r="G1288" s="141" t="str">
        <f t="shared" si="610"/>
        <v/>
      </c>
      <c r="H1288" s="141" t="str">
        <f t="shared" si="610"/>
        <v/>
      </c>
      <c r="I1288" s="121"/>
    </row>
    <row r="1289" spans="1:9" x14ac:dyDescent="0.25">
      <c r="A1289" s="137" t="s">
        <v>16</v>
      </c>
      <c r="B1289" s="138" t="s">
        <v>160</v>
      </c>
      <c r="C1289" s="139" t="s">
        <v>163</v>
      </c>
      <c r="D1289" s="139" t="s">
        <v>163</v>
      </c>
      <c r="E1289" s="148"/>
      <c r="F1289" s="141" t="str">
        <f t="shared" si="610"/>
        <v/>
      </c>
      <c r="G1289" s="141" t="str">
        <f t="shared" si="610"/>
        <v/>
      </c>
      <c r="H1289" s="141" t="str">
        <f t="shared" si="610"/>
        <v/>
      </c>
      <c r="I1289" s="149">
        <f t="shared" ref="I1289" si="612">SUM(I1290:I1293)</f>
        <v>0</v>
      </c>
    </row>
    <row r="1290" spans="1:9" x14ac:dyDescent="0.25">
      <c r="A1290" s="137" t="s">
        <v>17</v>
      </c>
      <c r="B1290" s="138" t="s">
        <v>160</v>
      </c>
      <c r="C1290" s="139" t="s">
        <v>163</v>
      </c>
      <c r="D1290" s="139" t="s">
        <v>172</v>
      </c>
      <c r="E1290" s="148"/>
      <c r="F1290" s="141" t="str">
        <f t="shared" si="610"/>
        <v/>
      </c>
      <c r="G1290" s="141" t="str">
        <f t="shared" si="610"/>
        <v/>
      </c>
      <c r="H1290" s="141" t="str">
        <f t="shared" si="610"/>
        <v/>
      </c>
      <c r="I1290" s="123"/>
    </row>
    <row r="1291" spans="1:9" x14ac:dyDescent="0.25">
      <c r="A1291" s="137" t="s">
        <v>46</v>
      </c>
      <c r="B1291" s="138" t="s">
        <v>160</v>
      </c>
      <c r="C1291" s="139" t="s">
        <v>163</v>
      </c>
      <c r="D1291" s="139" t="s">
        <v>173</v>
      </c>
      <c r="E1291" s="148"/>
      <c r="F1291" s="141" t="str">
        <f t="shared" si="610"/>
        <v/>
      </c>
      <c r="G1291" s="141" t="str">
        <f t="shared" si="610"/>
        <v/>
      </c>
      <c r="H1291" s="141" t="str">
        <f t="shared" si="610"/>
        <v/>
      </c>
      <c r="I1291" s="123"/>
    </row>
    <row r="1292" spans="1:9" ht="30" x14ac:dyDescent="0.25">
      <c r="A1292" s="137" t="s">
        <v>18</v>
      </c>
      <c r="B1292" s="138" t="s">
        <v>160</v>
      </c>
      <c r="C1292" s="139" t="s">
        <v>163</v>
      </c>
      <c r="D1292" s="139" t="s">
        <v>174</v>
      </c>
      <c r="E1292" s="148"/>
      <c r="F1292" s="141" t="str">
        <f t="shared" si="610"/>
        <v/>
      </c>
      <c r="G1292" s="141" t="str">
        <f t="shared" si="610"/>
        <v/>
      </c>
      <c r="H1292" s="141" t="str">
        <f t="shared" si="610"/>
        <v/>
      </c>
      <c r="I1292" s="123"/>
    </row>
    <row r="1293" spans="1:9" x14ac:dyDescent="0.25">
      <c r="A1293" s="137" t="s">
        <v>19</v>
      </c>
      <c r="B1293" s="138" t="s">
        <v>160</v>
      </c>
      <c r="C1293" s="139" t="s">
        <v>163</v>
      </c>
      <c r="D1293" s="139" t="s">
        <v>175</v>
      </c>
      <c r="E1293" s="148"/>
      <c r="F1293" s="141" t="str">
        <f t="shared" si="610"/>
        <v/>
      </c>
      <c r="G1293" s="141" t="str">
        <f t="shared" si="610"/>
        <v/>
      </c>
      <c r="H1293" s="141" t="str">
        <f t="shared" si="610"/>
        <v/>
      </c>
      <c r="I1293" s="123"/>
    </row>
    <row r="1294" spans="1:9" ht="30" x14ac:dyDescent="0.25">
      <c r="A1294" s="137" t="s">
        <v>47</v>
      </c>
      <c r="B1294" s="138" t="s">
        <v>160</v>
      </c>
      <c r="C1294" s="139" t="s">
        <v>164</v>
      </c>
      <c r="D1294" s="139" t="s">
        <v>164</v>
      </c>
      <c r="E1294" s="148"/>
      <c r="F1294" s="141" t="str">
        <f t="shared" si="610"/>
        <v/>
      </c>
      <c r="G1294" s="141" t="str">
        <f t="shared" si="610"/>
        <v/>
      </c>
      <c r="H1294" s="141" t="str">
        <f t="shared" si="610"/>
        <v/>
      </c>
      <c r="I1294" s="149">
        <f t="shared" ref="I1294" si="613">SUM(I1295:I1297)</f>
        <v>0</v>
      </c>
    </row>
    <row r="1295" spans="1:9" ht="30" x14ac:dyDescent="0.25">
      <c r="A1295" s="137" t="s">
        <v>48</v>
      </c>
      <c r="B1295" s="138" t="s">
        <v>160</v>
      </c>
      <c r="C1295" s="139" t="s">
        <v>164</v>
      </c>
      <c r="D1295" s="143" t="s">
        <v>176</v>
      </c>
      <c r="E1295" s="148"/>
      <c r="F1295" s="141" t="str">
        <f t="shared" si="610"/>
        <v/>
      </c>
      <c r="G1295" s="141" t="str">
        <f t="shared" si="610"/>
        <v/>
      </c>
      <c r="H1295" s="141" t="str">
        <f t="shared" si="610"/>
        <v/>
      </c>
      <c r="I1295" s="123"/>
    </row>
    <row r="1296" spans="1:9" ht="30" x14ac:dyDescent="0.25">
      <c r="A1296" s="137" t="s">
        <v>49</v>
      </c>
      <c r="B1296" s="138" t="s">
        <v>160</v>
      </c>
      <c r="C1296" s="139" t="s">
        <v>164</v>
      </c>
      <c r="D1296" s="139" t="s">
        <v>177</v>
      </c>
      <c r="E1296" s="148"/>
      <c r="F1296" s="141" t="str">
        <f t="shared" si="610"/>
        <v/>
      </c>
      <c r="G1296" s="141" t="str">
        <f t="shared" si="610"/>
        <v/>
      </c>
      <c r="H1296" s="141" t="str">
        <f t="shared" si="610"/>
        <v/>
      </c>
      <c r="I1296" s="123"/>
    </row>
    <row r="1297" spans="1:9" ht="30.75" thickBot="1" x14ac:dyDescent="0.3">
      <c r="A1297" s="151" t="s">
        <v>50</v>
      </c>
      <c r="B1297" s="156" t="s">
        <v>160</v>
      </c>
      <c r="C1297" s="152" t="s">
        <v>164</v>
      </c>
      <c r="D1297" s="152" t="s">
        <v>178</v>
      </c>
      <c r="E1297" s="153"/>
      <c r="F1297" s="154" t="str">
        <f t="shared" si="610"/>
        <v/>
      </c>
      <c r="G1297" s="154" t="str">
        <f t="shared" si="610"/>
        <v/>
      </c>
      <c r="H1297" s="154" t="str">
        <f t="shared" si="610"/>
        <v/>
      </c>
      <c r="I1297" s="124"/>
    </row>
    <row r="1298" spans="1:9" x14ac:dyDescent="0.25">
      <c r="A1298" s="130" t="s">
        <v>13</v>
      </c>
      <c r="B1298" s="131" t="s">
        <v>161</v>
      </c>
      <c r="C1298" s="132" t="s">
        <v>161</v>
      </c>
      <c r="D1298" s="133" t="s">
        <v>165</v>
      </c>
      <c r="E1298" s="134">
        <v>6</v>
      </c>
      <c r="F1298" s="5"/>
      <c r="G1298" s="119"/>
      <c r="H1298" s="119"/>
      <c r="I1298" s="120"/>
    </row>
    <row r="1299" spans="1:9" ht="30" x14ac:dyDescent="0.25">
      <c r="A1299" s="137" t="s">
        <v>15</v>
      </c>
      <c r="B1299" s="138" t="s">
        <v>162</v>
      </c>
      <c r="C1299" s="139" t="s">
        <v>162</v>
      </c>
      <c r="D1299" s="139" t="s">
        <v>166</v>
      </c>
      <c r="E1299" s="140">
        <v>12</v>
      </c>
      <c r="F1299" s="141" t="str">
        <f>IF(F1298="","",F1298)</f>
        <v/>
      </c>
      <c r="G1299" s="141" t="str">
        <f t="shared" ref="G1299:H1299" si="614">IF(G1298="","",G1298)</f>
        <v/>
      </c>
      <c r="H1299" s="141" t="str">
        <f t="shared" si="614"/>
        <v/>
      </c>
      <c r="I1299" s="121"/>
    </row>
    <row r="1300" spans="1:9" ht="30" x14ac:dyDescent="0.25">
      <c r="A1300" s="137" t="s">
        <v>41</v>
      </c>
      <c r="B1300" s="138" t="s">
        <v>162</v>
      </c>
      <c r="C1300" s="139" t="s">
        <v>162</v>
      </c>
      <c r="D1300" s="143" t="s">
        <v>167</v>
      </c>
      <c r="E1300" s="144">
        <v>12</v>
      </c>
      <c r="F1300" s="141" t="str">
        <f t="shared" ref="F1300:H1313" si="615">F1299</f>
        <v/>
      </c>
      <c r="G1300" s="141" t="str">
        <f t="shared" si="615"/>
        <v/>
      </c>
      <c r="H1300" s="141" t="str">
        <f t="shared" si="615"/>
        <v/>
      </c>
      <c r="I1300" s="122"/>
    </row>
    <row r="1301" spans="1:9" ht="30" x14ac:dyDescent="0.25">
      <c r="A1301" s="137" t="s">
        <v>42</v>
      </c>
      <c r="B1301" s="138" t="s">
        <v>162</v>
      </c>
      <c r="C1301" s="139" t="s">
        <v>162</v>
      </c>
      <c r="D1301" s="143" t="s">
        <v>168</v>
      </c>
      <c r="E1301" s="145"/>
      <c r="F1301" s="141" t="str">
        <f t="shared" si="615"/>
        <v/>
      </c>
      <c r="G1301" s="141" t="str">
        <f t="shared" si="615"/>
        <v/>
      </c>
      <c r="H1301" s="141" t="str">
        <f t="shared" si="615"/>
        <v/>
      </c>
      <c r="I1301" s="146">
        <f t="shared" ref="I1301" si="616">I1299-I1300</f>
        <v>0</v>
      </c>
    </row>
    <row r="1302" spans="1:9" x14ac:dyDescent="0.25">
      <c r="A1302" s="137" t="s">
        <v>43</v>
      </c>
      <c r="B1302" s="138" t="s">
        <v>162</v>
      </c>
      <c r="C1302" s="139" t="s">
        <v>162</v>
      </c>
      <c r="D1302" s="143" t="s">
        <v>169</v>
      </c>
      <c r="E1302" s="147">
        <v>12</v>
      </c>
      <c r="F1302" s="141" t="str">
        <f t="shared" si="615"/>
        <v/>
      </c>
      <c r="G1302" s="141" t="str">
        <f t="shared" si="615"/>
        <v/>
      </c>
      <c r="H1302" s="141" t="str">
        <f t="shared" si="615"/>
        <v/>
      </c>
      <c r="I1302" s="121"/>
    </row>
    <row r="1303" spans="1:9" x14ac:dyDescent="0.25">
      <c r="A1303" s="137" t="s">
        <v>44</v>
      </c>
      <c r="B1303" s="138" t="s">
        <v>162</v>
      </c>
      <c r="C1303" s="139" t="s">
        <v>162</v>
      </c>
      <c r="D1303" s="143" t="s">
        <v>170</v>
      </c>
      <c r="E1303" s="147">
        <v>12</v>
      </c>
      <c r="F1303" s="141" t="str">
        <f t="shared" si="615"/>
        <v/>
      </c>
      <c r="G1303" s="141" t="str">
        <f t="shared" si="615"/>
        <v/>
      </c>
      <c r="H1303" s="141" t="str">
        <f t="shared" si="615"/>
        <v/>
      </c>
      <c r="I1303" s="121"/>
    </row>
    <row r="1304" spans="1:9" ht="30" x14ac:dyDescent="0.25">
      <c r="A1304" s="137" t="s">
        <v>45</v>
      </c>
      <c r="B1304" s="138" t="s">
        <v>162</v>
      </c>
      <c r="C1304" s="139" t="s">
        <v>162</v>
      </c>
      <c r="D1304" s="143" t="s">
        <v>171</v>
      </c>
      <c r="E1304" s="140">
        <v>11</v>
      </c>
      <c r="F1304" s="141" t="str">
        <f t="shared" si="615"/>
        <v/>
      </c>
      <c r="G1304" s="141" t="str">
        <f t="shared" si="615"/>
        <v/>
      </c>
      <c r="H1304" s="141" t="str">
        <f t="shared" si="615"/>
        <v/>
      </c>
      <c r="I1304" s="121"/>
    </row>
    <row r="1305" spans="1:9" x14ac:dyDescent="0.25">
      <c r="A1305" s="137" t="s">
        <v>16</v>
      </c>
      <c r="B1305" s="138" t="s">
        <v>160</v>
      </c>
      <c r="C1305" s="139" t="s">
        <v>163</v>
      </c>
      <c r="D1305" s="139" t="s">
        <v>163</v>
      </c>
      <c r="E1305" s="148"/>
      <c r="F1305" s="141" t="str">
        <f t="shared" si="615"/>
        <v/>
      </c>
      <c r="G1305" s="141" t="str">
        <f t="shared" si="615"/>
        <v/>
      </c>
      <c r="H1305" s="141" t="str">
        <f t="shared" si="615"/>
        <v/>
      </c>
      <c r="I1305" s="149">
        <f t="shared" ref="I1305" si="617">SUM(I1306:I1309)</f>
        <v>0</v>
      </c>
    </row>
    <row r="1306" spans="1:9" x14ac:dyDescent="0.25">
      <c r="A1306" s="137" t="s">
        <v>17</v>
      </c>
      <c r="B1306" s="138" t="s">
        <v>160</v>
      </c>
      <c r="C1306" s="139" t="s">
        <v>163</v>
      </c>
      <c r="D1306" s="139" t="s">
        <v>172</v>
      </c>
      <c r="E1306" s="148"/>
      <c r="F1306" s="141" t="str">
        <f t="shared" si="615"/>
        <v/>
      </c>
      <c r="G1306" s="141" t="str">
        <f t="shared" si="615"/>
        <v/>
      </c>
      <c r="H1306" s="141" t="str">
        <f t="shared" si="615"/>
        <v/>
      </c>
      <c r="I1306" s="123"/>
    </row>
    <row r="1307" spans="1:9" x14ac:dyDescent="0.25">
      <c r="A1307" s="137" t="s">
        <v>46</v>
      </c>
      <c r="B1307" s="138" t="s">
        <v>160</v>
      </c>
      <c r="C1307" s="139" t="s">
        <v>163</v>
      </c>
      <c r="D1307" s="139" t="s">
        <v>173</v>
      </c>
      <c r="E1307" s="148"/>
      <c r="F1307" s="141" t="str">
        <f t="shared" si="615"/>
        <v/>
      </c>
      <c r="G1307" s="141" t="str">
        <f t="shared" si="615"/>
        <v/>
      </c>
      <c r="H1307" s="141" t="str">
        <f t="shared" si="615"/>
        <v/>
      </c>
      <c r="I1307" s="123"/>
    </row>
    <row r="1308" spans="1:9" ht="30" x14ac:dyDescent="0.25">
      <c r="A1308" s="137" t="s">
        <v>18</v>
      </c>
      <c r="B1308" s="138" t="s">
        <v>160</v>
      </c>
      <c r="C1308" s="139" t="s">
        <v>163</v>
      </c>
      <c r="D1308" s="139" t="s">
        <v>174</v>
      </c>
      <c r="E1308" s="148"/>
      <c r="F1308" s="141" t="str">
        <f t="shared" si="615"/>
        <v/>
      </c>
      <c r="G1308" s="141" t="str">
        <f t="shared" si="615"/>
        <v/>
      </c>
      <c r="H1308" s="141" t="str">
        <f t="shared" si="615"/>
        <v/>
      </c>
      <c r="I1308" s="123"/>
    </row>
    <row r="1309" spans="1:9" x14ac:dyDescent="0.25">
      <c r="A1309" s="137" t="s">
        <v>19</v>
      </c>
      <c r="B1309" s="138" t="s">
        <v>160</v>
      </c>
      <c r="C1309" s="139" t="s">
        <v>163</v>
      </c>
      <c r="D1309" s="139" t="s">
        <v>175</v>
      </c>
      <c r="E1309" s="148"/>
      <c r="F1309" s="141" t="str">
        <f t="shared" si="615"/>
        <v/>
      </c>
      <c r="G1309" s="141" t="str">
        <f t="shared" si="615"/>
        <v/>
      </c>
      <c r="H1309" s="141" t="str">
        <f t="shared" si="615"/>
        <v/>
      </c>
      <c r="I1309" s="123"/>
    </row>
    <row r="1310" spans="1:9" ht="30" x14ac:dyDescent="0.25">
      <c r="A1310" s="137" t="s">
        <v>47</v>
      </c>
      <c r="B1310" s="138" t="s">
        <v>160</v>
      </c>
      <c r="C1310" s="139" t="s">
        <v>164</v>
      </c>
      <c r="D1310" s="139" t="s">
        <v>164</v>
      </c>
      <c r="E1310" s="148"/>
      <c r="F1310" s="141" t="str">
        <f t="shared" si="615"/>
        <v/>
      </c>
      <c r="G1310" s="141" t="str">
        <f t="shared" si="615"/>
        <v/>
      </c>
      <c r="H1310" s="141" t="str">
        <f t="shared" si="615"/>
        <v/>
      </c>
      <c r="I1310" s="149">
        <f t="shared" ref="I1310" si="618">SUM(I1311:I1313)</f>
        <v>0</v>
      </c>
    </row>
    <row r="1311" spans="1:9" ht="30" x14ac:dyDescent="0.25">
      <c r="A1311" s="137" t="s">
        <v>48</v>
      </c>
      <c r="B1311" s="138" t="s">
        <v>160</v>
      </c>
      <c r="C1311" s="139" t="s">
        <v>164</v>
      </c>
      <c r="D1311" s="143" t="s">
        <v>176</v>
      </c>
      <c r="E1311" s="148"/>
      <c r="F1311" s="141" t="str">
        <f t="shared" si="615"/>
        <v/>
      </c>
      <c r="G1311" s="141" t="str">
        <f t="shared" si="615"/>
        <v/>
      </c>
      <c r="H1311" s="141" t="str">
        <f t="shared" si="615"/>
        <v/>
      </c>
      <c r="I1311" s="123"/>
    </row>
    <row r="1312" spans="1:9" ht="30" x14ac:dyDescent="0.25">
      <c r="A1312" s="137" t="s">
        <v>49</v>
      </c>
      <c r="B1312" s="138" t="s">
        <v>160</v>
      </c>
      <c r="C1312" s="139" t="s">
        <v>164</v>
      </c>
      <c r="D1312" s="139" t="s">
        <v>177</v>
      </c>
      <c r="E1312" s="148"/>
      <c r="F1312" s="141" t="str">
        <f t="shared" si="615"/>
        <v/>
      </c>
      <c r="G1312" s="141" t="str">
        <f t="shared" si="615"/>
        <v/>
      </c>
      <c r="H1312" s="141" t="str">
        <f t="shared" si="615"/>
        <v/>
      </c>
      <c r="I1312" s="123"/>
    </row>
    <row r="1313" spans="1:9" ht="30.75" thickBot="1" x14ac:dyDescent="0.3">
      <c r="A1313" s="151" t="s">
        <v>50</v>
      </c>
      <c r="B1313" s="156" t="s">
        <v>160</v>
      </c>
      <c r="C1313" s="152" t="s">
        <v>164</v>
      </c>
      <c r="D1313" s="152" t="s">
        <v>178</v>
      </c>
      <c r="E1313" s="153"/>
      <c r="F1313" s="154" t="str">
        <f t="shared" si="615"/>
        <v/>
      </c>
      <c r="G1313" s="154" t="str">
        <f t="shared" si="615"/>
        <v/>
      </c>
      <c r="H1313" s="154" t="str">
        <f t="shared" si="615"/>
        <v/>
      </c>
      <c r="I1313" s="124"/>
    </row>
    <row r="1314" spans="1:9" x14ac:dyDescent="0.25">
      <c r="A1314" s="130" t="s">
        <v>13</v>
      </c>
      <c r="B1314" s="131" t="s">
        <v>161</v>
      </c>
      <c r="C1314" s="132" t="s">
        <v>161</v>
      </c>
      <c r="D1314" s="133" t="s">
        <v>165</v>
      </c>
      <c r="E1314" s="134">
        <v>6</v>
      </c>
      <c r="F1314" s="5"/>
      <c r="G1314" s="119"/>
      <c r="H1314" s="119"/>
      <c r="I1314" s="120"/>
    </row>
    <row r="1315" spans="1:9" ht="30" x14ac:dyDescent="0.25">
      <c r="A1315" s="137" t="s">
        <v>15</v>
      </c>
      <c r="B1315" s="138" t="s">
        <v>162</v>
      </c>
      <c r="C1315" s="139" t="s">
        <v>162</v>
      </c>
      <c r="D1315" s="139" t="s">
        <v>166</v>
      </c>
      <c r="E1315" s="140">
        <v>12</v>
      </c>
      <c r="F1315" s="141" t="str">
        <f>IF(F1314="","",F1314)</f>
        <v/>
      </c>
      <c r="G1315" s="141" t="str">
        <f t="shared" ref="G1315:H1315" si="619">IF(G1314="","",G1314)</f>
        <v/>
      </c>
      <c r="H1315" s="141" t="str">
        <f t="shared" si="619"/>
        <v/>
      </c>
      <c r="I1315" s="121"/>
    </row>
    <row r="1316" spans="1:9" ht="30" x14ac:dyDescent="0.25">
      <c r="A1316" s="137" t="s">
        <v>41</v>
      </c>
      <c r="B1316" s="138" t="s">
        <v>162</v>
      </c>
      <c r="C1316" s="139" t="s">
        <v>162</v>
      </c>
      <c r="D1316" s="143" t="s">
        <v>167</v>
      </c>
      <c r="E1316" s="144">
        <v>12</v>
      </c>
      <c r="F1316" s="141" t="str">
        <f t="shared" ref="F1316:H1329" si="620">F1315</f>
        <v/>
      </c>
      <c r="G1316" s="141" t="str">
        <f t="shared" si="620"/>
        <v/>
      </c>
      <c r="H1316" s="141" t="str">
        <f t="shared" si="620"/>
        <v/>
      </c>
      <c r="I1316" s="122"/>
    </row>
    <row r="1317" spans="1:9" ht="30" x14ac:dyDescent="0.25">
      <c r="A1317" s="137" t="s">
        <v>42</v>
      </c>
      <c r="B1317" s="138" t="s">
        <v>162</v>
      </c>
      <c r="C1317" s="139" t="s">
        <v>162</v>
      </c>
      <c r="D1317" s="143" t="s">
        <v>168</v>
      </c>
      <c r="E1317" s="145"/>
      <c r="F1317" s="141" t="str">
        <f t="shared" si="620"/>
        <v/>
      </c>
      <c r="G1317" s="141" t="str">
        <f t="shared" si="620"/>
        <v/>
      </c>
      <c r="H1317" s="141" t="str">
        <f t="shared" si="620"/>
        <v/>
      </c>
      <c r="I1317" s="146">
        <f t="shared" ref="I1317" si="621">I1315-I1316</f>
        <v>0</v>
      </c>
    </row>
    <row r="1318" spans="1:9" x14ac:dyDescent="0.25">
      <c r="A1318" s="137" t="s">
        <v>43</v>
      </c>
      <c r="B1318" s="138" t="s">
        <v>162</v>
      </c>
      <c r="C1318" s="139" t="s">
        <v>162</v>
      </c>
      <c r="D1318" s="143" t="s">
        <v>169</v>
      </c>
      <c r="E1318" s="147">
        <v>12</v>
      </c>
      <c r="F1318" s="141" t="str">
        <f t="shared" si="620"/>
        <v/>
      </c>
      <c r="G1318" s="141" t="str">
        <f t="shared" si="620"/>
        <v/>
      </c>
      <c r="H1318" s="141" t="str">
        <f t="shared" si="620"/>
        <v/>
      </c>
      <c r="I1318" s="121"/>
    </row>
    <row r="1319" spans="1:9" x14ac:dyDescent="0.25">
      <c r="A1319" s="137" t="s">
        <v>44</v>
      </c>
      <c r="B1319" s="138" t="s">
        <v>162</v>
      </c>
      <c r="C1319" s="139" t="s">
        <v>162</v>
      </c>
      <c r="D1319" s="143" t="s">
        <v>170</v>
      </c>
      <c r="E1319" s="147">
        <v>12</v>
      </c>
      <c r="F1319" s="141" t="str">
        <f t="shared" si="620"/>
        <v/>
      </c>
      <c r="G1319" s="141" t="str">
        <f t="shared" si="620"/>
        <v/>
      </c>
      <c r="H1319" s="141" t="str">
        <f t="shared" si="620"/>
        <v/>
      </c>
      <c r="I1319" s="121"/>
    </row>
    <row r="1320" spans="1:9" ht="30" x14ac:dyDescent="0.25">
      <c r="A1320" s="137" t="s">
        <v>45</v>
      </c>
      <c r="B1320" s="138" t="s">
        <v>162</v>
      </c>
      <c r="C1320" s="139" t="s">
        <v>162</v>
      </c>
      <c r="D1320" s="143" t="s">
        <v>171</v>
      </c>
      <c r="E1320" s="140">
        <v>11</v>
      </c>
      <c r="F1320" s="141" t="str">
        <f t="shared" si="620"/>
        <v/>
      </c>
      <c r="G1320" s="141" t="str">
        <f t="shared" si="620"/>
        <v/>
      </c>
      <c r="H1320" s="141" t="str">
        <f t="shared" si="620"/>
        <v/>
      </c>
      <c r="I1320" s="121"/>
    </row>
    <row r="1321" spans="1:9" x14ac:dyDescent="0.25">
      <c r="A1321" s="137" t="s">
        <v>16</v>
      </c>
      <c r="B1321" s="138" t="s">
        <v>160</v>
      </c>
      <c r="C1321" s="139" t="s">
        <v>163</v>
      </c>
      <c r="D1321" s="139" t="s">
        <v>163</v>
      </c>
      <c r="E1321" s="148"/>
      <c r="F1321" s="141" t="str">
        <f t="shared" si="620"/>
        <v/>
      </c>
      <c r="G1321" s="141" t="str">
        <f t="shared" si="620"/>
        <v/>
      </c>
      <c r="H1321" s="141" t="str">
        <f t="shared" si="620"/>
        <v/>
      </c>
      <c r="I1321" s="149">
        <f t="shared" ref="I1321" si="622">SUM(I1322:I1325)</f>
        <v>0</v>
      </c>
    </row>
    <row r="1322" spans="1:9" x14ac:dyDescent="0.25">
      <c r="A1322" s="137" t="s">
        <v>17</v>
      </c>
      <c r="B1322" s="138" t="s">
        <v>160</v>
      </c>
      <c r="C1322" s="139" t="s">
        <v>163</v>
      </c>
      <c r="D1322" s="139" t="s">
        <v>172</v>
      </c>
      <c r="E1322" s="148"/>
      <c r="F1322" s="141" t="str">
        <f t="shared" si="620"/>
        <v/>
      </c>
      <c r="G1322" s="141" t="str">
        <f t="shared" si="620"/>
        <v/>
      </c>
      <c r="H1322" s="141" t="str">
        <f t="shared" si="620"/>
        <v/>
      </c>
      <c r="I1322" s="123"/>
    </row>
    <row r="1323" spans="1:9" x14ac:dyDescent="0.25">
      <c r="A1323" s="137" t="s">
        <v>46</v>
      </c>
      <c r="B1323" s="138" t="s">
        <v>160</v>
      </c>
      <c r="C1323" s="139" t="s">
        <v>163</v>
      </c>
      <c r="D1323" s="139" t="s">
        <v>173</v>
      </c>
      <c r="E1323" s="148"/>
      <c r="F1323" s="141" t="str">
        <f t="shared" si="620"/>
        <v/>
      </c>
      <c r="G1323" s="141" t="str">
        <f t="shared" si="620"/>
        <v/>
      </c>
      <c r="H1323" s="141" t="str">
        <f t="shared" si="620"/>
        <v/>
      </c>
      <c r="I1323" s="123"/>
    </row>
    <row r="1324" spans="1:9" ht="30" x14ac:dyDescent="0.25">
      <c r="A1324" s="137" t="s">
        <v>18</v>
      </c>
      <c r="B1324" s="138" t="s">
        <v>160</v>
      </c>
      <c r="C1324" s="139" t="s">
        <v>163</v>
      </c>
      <c r="D1324" s="139" t="s">
        <v>174</v>
      </c>
      <c r="E1324" s="148"/>
      <c r="F1324" s="141" t="str">
        <f t="shared" si="620"/>
        <v/>
      </c>
      <c r="G1324" s="141" t="str">
        <f t="shared" si="620"/>
        <v/>
      </c>
      <c r="H1324" s="141" t="str">
        <f t="shared" si="620"/>
        <v/>
      </c>
      <c r="I1324" s="123"/>
    </row>
    <row r="1325" spans="1:9" x14ac:dyDescent="0.25">
      <c r="A1325" s="137" t="s">
        <v>19</v>
      </c>
      <c r="B1325" s="138" t="s">
        <v>160</v>
      </c>
      <c r="C1325" s="139" t="s">
        <v>163</v>
      </c>
      <c r="D1325" s="139" t="s">
        <v>175</v>
      </c>
      <c r="E1325" s="148"/>
      <c r="F1325" s="141" t="str">
        <f t="shared" si="620"/>
        <v/>
      </c>
      <c r="G1325" s="141" t="str">
        <f t="shared" si="620"/>
        <v/>
      </c>
      <c r="H1325" s="141" t="str">
        <f t="shared" si="620"/>
        <v/>
      </c>
      <c r="I1325" s="123"/>
    </row>
    <row r="1326" spans="1:9" ht="30" x14ac:dyDescent="0.25">
      <c r="A1326" s="137" t="s">
        <v>47</v>
      </c>
      <c r="B1326" s="138" t="s">
        <v>160</v>
      </c>
      <c r="C1326" s="139" t="s">
        <v>164</v>
      </c>
      <c r="D1326" s="139" t="s">
        <v>164</v>
      </c>
      <c r="E1326" s="148"/>
      <c r="F1326" s="141" t="str">
        <f t="shared" si="620"/>
        <v/>
      </c>
      <c r="G1326" s="141" t="str">
        <f t="shared" si="620"/>
        <v/>
      </c>
      <c r="H1326" s="141" t="str">
        <f t="shared" si="620"/>
        <v/>
      </c>
      <c r="I1326" s="149">
        <f t="shared" ref="I1326" si="623">SUM(I1327:I1329)</f>
        <v>0</v>
      </c>
    </row>
    <row r="1327" spans="1:9" ht="30" x14ac:dyDescent="0.25">
      <c r="A1327" s="137" t="s">
        <v>48</v>
      </c>
      <c r="B1327" s="138" t="s">
        <v>160</v>
      </c>
      <c r="C1327" s="139" t="s">
        <v>164</v>
      </c>
      <c r="D1327" s="143" t="s">
        <v>176</v>
      </c>
      <c r="E1327" s="148"/>
      <c r="F1327" s="141" t="str">
        <f t="shared" si="620"/>
        <v/>
      </c>
      <c r="G1327" s="141" t="str">
        <f t="shared" si="620"/>
        <v/>
      </c>
      <c r="H1327" s="141" t="str">
        <f t="shared" si="620"/>
        <v/>
      </c>
      <c r="I1327" s="123"/>
    </row>
    <row r="1328" spans="1:9" ht="30" x14ac:dyDescent="0.25">
      <c r="A1328" s="137" t="s">
        <v>49</v>
      </c>
      <c r="B1328" s="138" t="s">
        <v>160</v>
      </c>
      <c r="C1328" s="139" t="s">
        <v>164</v>
      </c>
      <c r="D1328" s="139" t="s">
        <v>177</v>
      </c>
      <c r="E1328" s="148"/>
      <c r="F1328" s="141" t="str">
        <f t="shared" si="620"/>
        <v/>
      </c>
      <c r="G1328" s="141" t="str">
        <f t="shared" si="620"/>
        <v/>
      </c>
      <c r="H1328" s="141" t="str">
        <f t="shared" si="620"/>
        <v/>
      </c>
      <c r="I1328" s="123"/>
    </row>
    <row r="1329" spans="1:9" ht="30.75" thickBot="1" x14ac:dyDescent="0.3">
      <c r="A1329" s="151" t="s">
        <v>50</v>
      </c>
      <c r="B1329" s="156" t="s">
        <v>160</v>
      </c>
      <c r="C1329" s="152" t="s">
        <v>164</v>
      </c>
      <c r="D1329" s="152" t="s">
        <v>178</v>
      </c>
      <c r="E1329" s="153"/>
      <c r="F1329" s="154" t="str">
        <f t="shared" si="620"/>
        <v/>
      </c>
      <c r="G1329" s="154" t="str">
        <f t="shared" si="620"/>
        <v/>
      </c>
      <c r="H1329" s="154" t="str">
        <f t="shared" si="620"/>
        <v/>
      </c>
      <c r="I1329" s="124"/>
    </row>
    <row r="1330" spans="1:9" x14ac:dyDescent="0.25">
      <c r="A1330" s="130" t="s">
        <v>13</v>
      </c>
      <c r="B1330" s="131" t="s">
        <v>161</v>
      </c>
      <c r="C1330" s="132" t="s">
        <v>161</v>
      </c>
      <c r="D1330" s="133" t="s">
        <v>165</v>
      </c>
      <c r="E1330" s="134">
        <v>6</v>
      </c>
      <c r="F1330" s="5"/>
      <c r="G1330" s="119"/>
      <c r="H1330" s="119"/>
      <c r="I1330" s="120"/>
    </row>
    <row r="1331" spans="1:9" ht="30" x14ac:dyDescent="0.25">
      <c r="A1331" s="137" t="s">
        <v>15</v>
      </c>
      <c r="B1331" s="138" t="s">
        <v>162</v>
      </c>
      <c r="C1331" s="139" t="s">
        <v>162</v>
      </c>
      <c r="D1331" s="139" t="s">
        <v>166</v>
      </c>
      <c r="E1331" s="140">
        <v>12</v>
      </c>
      <c r="F1331" s="141" t="str">
        <f>IF(F1330="","",F1330)</f>
        <v/>
      </c>
      <c r="G1331" s="141" t="str">
        <f t="shared" ref="G1331:H1331" si="624">IF(G1330="","",G1330)</f>
        <v/>
      </c>
      <c r="H1331" s="141" t="str">
        <f t="shared" si="624"/>
        <v/>
      </c>
      <c r="I1331" s="121"/>
    </row>
    <row r="1332" spans="1:9" ht="30" x14ac:dyDescent="0.25">
      <c r="A1332" s="137" t="s">
        <v>41</v>
      </c>
      <c r="B1332" s="138" t="s">
        <v>162</v>
      </c>
      <c r="C1332" s="139" t="s">
        <v>162</v>
      </c>
      <c r="D1332" s="143" t="s">
        <v>167</v>
      </c>
      <c r="E1332" s="144">
        <v>12</v>
      </c>
      <c r="F1332" s="141" t="str">
        <f t="shared" ref="F1332:H1345" si="625">F1331</f>
        <v/>
      </c>
      <c r="G1332" s="141" t="str">
        <f t="shared" si="625"/>
        <v/>
      </c>
      <c r="H1332" s="141" t="str">
        <f t="shared" si="625"/>
        <v/>
      </c>
      <c r="I1332" s="122"/>
    </row>
    <row r="1333" spans="1:9" ht="30" x14ac:dyDescent="0.25">
      <c r="A1333" s="137" t="s">
        <v>42</v>
      </c>
      <c r="B1333" s="138" t="s">
        <v>162</v>
      </c>
      <c r="C1333" s="139" t="s">
        <v>162</v>
      </c>
      <c r="D1333" s="143" t="s">
        <v>168</v>
      </c>
      <c r="E1333" s="145"/>
      <c r="F1333" s="141" t="str">
        <f t="shared" si="625"/>
        <v/>
      </c>
      <c r="G1333" s="141" t="str">
        <f t="shared" si="625"/>
        <v/>
      </c>
      <c r="H1333" s="141" t="str">
        <f t="shared" si="625"/>
        <v/>
      </c>
      <c r="I1333" s="146">
        <f t="shared" ref="I1333" si="626">I1331-I1332</f>
        <v>0</v>
      </c>
    </row>
    <row r="1334" spans="1:9" x14ac:dyDescent="0.25">
      <c r="A1334" s="137" t="s">
        <v>43</v>
      </c>
      <c r="B1334" s="138" t="s">
        <v>162</v>
      </c>
      <c r="C1334" s="139" t="s">
        <v>162</v>
      </c>
      <c r="D1334" s="143" t="s">
        <v>169</v>
      </c>
      <c r="E1334" s="147">
        <v>12</v>
      </c>
      <c r="F1334" s="141" t="str">
        <f t="shared" si="625"/>
        <v/>
      </c>
      <c r="G1334" s="141" t="str">
        <f t="shared" si="625"/>
        <v/>
      </c>
      <c r="H1334" s="141" t="str">
        <f t="shared" si="625"/>
        <v/>
      </c>
      <c r="I1334" s="121"/>
    </row>
    <row r="1335" spans="1:9" x14ac:dyDescent="0.25">
      <c r="A1335" s="137" t="s">
        <v>44</v>
      </c>
      <c r="B1335" s="138" t="s">
        <v>162</v>
      </c>
      <c r="C1335" s="139" t="s">
        <v>162</v>
      </c>
      <c r="D1335" s="143" t="s">
        <v>170</v>
      </c>
      <c r="E1335" s="147">
        <v>12</v>
      </c>
      <c r="F1335" s="141" t="str">
        <f t="shared" si="625"/>
        <v/>
      </c>
      <c r="G1335" s="141" t="str">
        <f t="shared" si="625"/>
        <v/>
      </c>
      <c r="H1335" s="141" t="str">
        <f t="shared" si="625"/>
        <v/>
      </c>
      <c r="I1335" s="121"/>
    </row>
    <row r="1336" spans="1:9" ht="30" x14ac:dyDescent="0.25">
      <c r="A1336" s="137" t="s">
        <v>45</v>
      </c>
      <c r="B1336" s="138" t="s">
        <v>162</v>
      </c>
      <c r="C1336" s="139" t="s">
        <v>162</v>
      </c>
      <c r="D1336" s="143" t="s">
        <v>171</v>
      </c>
      <c r="E1336" s="140">
        <v>11</v>
      </c>
      <c r="F1336" s="141" t="str">
        <f t="shared" si="625"/>
        <v/>
      </c>
      <c r="G1336" s="141" t="str">
        <f t="shared" si="625"/>
        <v/>
      </c>
      <c r="H1336" s="141" t="str">
        <f t="shared" si="625"/>
        <v/>
      </c>
      <c r="I1336" s="121"/>
    </row>
    <row r="1337" spans="1:9" x14ac:dyDescent="0.25">
      <c r="A1337" s="137" t="s">
        <v>16</v>
      </c>
      <c r="B1337" s="138" t="s">
        <v>160</v>
      </c>
      <c r="C1337" s="139" t="s">
        <v>163</v>
      </c>
      <c r="D1337" s="139" t="s">
        <v>163</v>
      </c>
      <c r="E1337" s="148"/>
      <c r="F1337" s="141" t="str">
        <f t="shared" si="625"/>
        <v/>
      </c>
      <c r="G1337" s="141" t="str">
        <f t="shared" si="625"/>
        <v/>
      </c>
      <c r="H1337" s="141" t="str">
        <f t="shared" si="625"/>
        <v/>
      </c>
      <c r="I1337" s="149">
        <f t="shared" ref="I1337" si="627">SUM(I1338:I1341)</f>
        <v>0</v>
      </c>
    </row>
    <row r="1338" spans="1:9" x14ac:dyDescent="0.25">
      <c r="A1338" s="137" t="s">
        <v>17</v>
      </c>
      <c r="B1338" s="138" t="s">
        <v>160</v>
      </c>
      <c r="C1338" s="139" t="s">
        <v>163</v>
      </c>
      <c r="D1338" s="139" t="s">
        <v>172</v>
      </c>
      <c r="E1338" s="148"/>
      <c r="F1338" s="141" t="str">
        <f t="shared" si="625"/>
        <v/>
      </c>
      <c r="G1338" s="141" t="str">
        <f t="shared" si="625"/>
        <v/>
      </c>
      <c r="H1338" s="141" t="str">
        <f t="shared" si="625"/>
        <v/>
      </c>
      <c r="I1338" s="123"/>
    </row>
    <row r="1339" spans="1:9" x14ac:dyDescent="0.25">
      <c r="A1339" s="137" t="s">
        <v>46</v>
      </c>
      <c r="B1339" s="138" t="s">
        <v>160</v>
      </c>
      <c r="C1339" s="139" t="s">
        <v>163</v>
      </c>
      <c r="D1339" s="139" t="s">
        <v>173</v>
      </c>
      <c r="E1339" s="148"/>
      <c r="F1339" s="141" t="str">
        <f t="shared" si="625"/>
        <v/>
      </c>
      <c r="G1339" s="141" t="str">
        <f t="shared" si="625"/>
        <v/>
      </c>
      <c r="H1339" s="141" t="str">
        <f t="shared" si="625"/>
        <v/>
      </c>
      <c r="I1339" s="123"/>
    </row>
    <row r="1340" spans="1:9" ht="30" x14ac:dyDescent="0.25">
      <c r="A1340" s="137" t="s">
        <v>18</v>
      </c>
      <c r="B1340" s="138" t="s">
        <v>160</v>
      </c>
      <c r="C1340" s="139" t="s">
        <v>163</v>
      </c>
      <c r="D1340" s="139" t="s">
        <v>174</v>
      </c>
      <c r="E1340" s="148"/>
      <c r="F1340" s="141" t="str">
        <f t="shared" si="625"/>
        <v/>
      </c>
      <c r="G1340" s="141" t="str">
        <f t="shared" si="625"/>
        <v/>
      </c>
      <c r="H1340" s="141" t="str">
        <f t="shared" si="625"/>
        <v/>
      </c>
      <c r="I1340" s="123"/>
    </row>
    <row r="1341" spans="1:9" x14ac:dyDescent="0.25">
      <c r="A1341" s="137" t="s">
        <v>19</v>
      </c>
      <c r="B1341" s="138" t="s">
        <v>160</v>
      </c>
      <c r="C1341" s="139" t="s">
        <v>163</v>
      </c>
      <c r="D1341" s="139" t="s">
        <v>175</v>
      </c>
      <c r="E1341" s="148"/>
      <c r="F1341" s="141" t="str">
        <f t="shared" si="625"/>
        <v/>
      </c>
      <c r="G1341" s="141" t="str">
        <f t="shared" si="625"/>
        <v/>
      </c>
      <c r="H1341" s="141" t="str">
        <f t="shared" si="625"/>
        <v/>
      </c>
      <c r="I1341" s="123"/>
    </row>
    <row r="1342" spans="1:9" ht="30" x14ac:dyDescent="0.25">
      <c r="A1342" s="137" t="s">
        <v>47</v>
      </c>
      <c r="B1342" s="138" t="s">
        <v>160</v>
      </c>
      <c r="C1342" s="139" t="s">
        <v>164</v>
      </c>
      <c r="D1342" s="139" t="s">
        <v>164</v>
      </c>
      <c r="E1342" s="148"/>
      <c r="F1342" s="141" t="str">
        <f t="shared" si="625"/>
        <v/>
      </c>
      <c r="G1342" s="141" t="str">
        <f t="shared" si="625"/>
        <v/>
      </c>
      <c r="H1342" s="141" t="str">
        <f t="shared" si="625"/>
        <v/>
      </c>
      <c r="I1342" s="149">
        <f t="shared" ref="I1342" si="628">SUM(I1343:I1345)</f>
        <v>0</v>
      </c>
    </row>
    <row r="1343" spans="1:9" ht="30" x14ac:dyDescent="0.25">
      <c r="A1343" s="137" t="s">
        <v>48</v>
      </c>
      <c r="B1343" s="138" t="s">
        <v>160</v>
      </c>
      <c r="C1343" s="139" t="s">
        <v>164</v>
      </c>
      <c r="D1343" s="143" t="s">
        <v>176</v>
      </c>
      <c r="E1343" s="148"/>
      <c r="F1343" s="141" t="str">
        <f t="shared" si="625"/>
        <v/>
      </c>
      <c r="G1343" s="141" t="str">
        <f t="shared" si="625"/>
        <v/>
      </c>
      <c r="H1343" s="141" t="str">
        <f t="shared" si="625"/>
        <v/>
      </c>
      <c r="I1343" s="123"/>
    </row>
    <row r="1344" spans="1:9" ht="30" x14ac:dyDescent="0.25">
      <c r="A1344" s="137" t="s">
        <v>49</v>
      </c>
      <c r="B1344" s="138" t="s">
        <v>160</v>
      </c>
      <c r="C1344" s="139" t="s">
        <v>164</v>
      </c>
      <c r="D1344" s="139" t="s">
        <v>177</v>
      </c>
      <c r="E1344" s="148"/>
      <c r="F1344" s="141" t="str">
        <f t="shared" si="625"/>
        <v/>
      </c>
      <c r="G1344" s="141" t="str">
        <f t="shared" si="625"/>
        <v/>
      </c>
      <c r="H1344" s="141" t="str">
        <f t="shared" si="625"/>
        <v/>
      </c>
      <c r="I1344" s="123"/>
    </row>
    <row r="1345" spans="1:9" ht="30.75" thickBot="1" x14ac:dyDescent="0.3">
      <c r="A1345" s="151" t="s">
        <v>50</v>
      </c>
      <c r="B1345" s="156" t="s">
        <v>160</v>
      </c>
      <c r="C1345" s="152" t="s">
        <v>164</v>
      </c>
      <c r="D1345" s="152" t="s">
        <v>178</v>
      </c>
      <c r="E1345" s="153"/>
      <c r="F1345" s="154" t="str">
        <f t="shared" si="625"/>
        <v/>
      </c>
      <c r="G1345" s="154" t="str">
        <f t="shared" si="625"/>
        <v/>
      </c>
      <c r="H1345" s="154" t="str">
        <f t="shared" si="625"/>
        <v/>
      </c>
      <c r="I1345" s="124"/>
    </row>
    <row r="1346" spans="1:9" x14ac:dyDescent="0.25">
      <c r="A1346" s="130" t="s">
        <v>13</v>
      </c>
      <c r="B1346" s="131" t="s">
        <v>161</v>
      </c>
      <c r="C1346" s="132" t="s">
        <v>161</v>
      </c>
      <c r="D1346" s="133" t="s">
        <v>165</v>
      </c>
      <c r="E1346" s="134">
        <v>6</v>
      </c>
      <c r="F1346" s="5"/>
      <c r="G1346" s="119"/>
      <c r="H1346" s="119"/>
      <c r="I1346" s="120"/>
    </row>
    <row r="1347" spans="1:9" ht="30" x14ac:dyDescent="0.25">
      <c r="A1347" s="137" t="s">
        <v>15</v>
      </c>
      <c r="B1347" s="138" t="s">
        <v>162</v>
      </c>
      <c r="C1347" s="139" t="s">
        <v>162</v>
      </c>
      <c r="D1347" s="139" t="s">
        <v>166</v>
      </c>
      <c r="E1347" s="140">
        <v>12</v>
      </c>
      <c r="F1347" s="141" t="str">
        <f>IF(F1346="","",F1346)</f>
        <v/>
      </c>
      <c r="G1347" s="141" t="str">
        <f t="shared" ref="G1347:H1347" si="629">IF(G1346="","",G1346)</f>
        <v/>
      </c>
      <c r="H1347" s="141" t="str">
        <f t="shared" si="629"/>
        <v/>
      </c>
      <c r="I1347" s="121"/>
    </row>
    <row r="1348" spans="1:9" ht="30" x14ac:dyDescent="0.25">
      <c r="A1348" s="137" t="s">
        <v>41</v>
      </c>
      <c r="B1348" s="138" t="s">
        <v>162</v>
      </c>
      <c r="C1348" s="139" t="s">
        <v>162</v>
      </c>
      <c r="D1348" s="143" t="s">
        <v>167</v>
      </c>
      <c r="E1348" s="144">
        <v>12</v>
      </c>
      <c r="F1348" s="141" t="str">
        <f t="shared" ref="F1348:H1361" si="630">F1347</f>
        <v/>
      </c>
      <c r="G1348" s="141" t="str">
        <f t="shared" si="630"/>
        <v/>
      </c>
      <c r="H1348" s="141" t="str">
        <f t="shared" si="630"/>
        <v/>
      </c>
      <c r="I1348" s="122"/>
    </row>
    <row r="1349" spans="1:9" ht="30" x14ac:dyDescent="0.25">
      <c r="A1349" s="137" t="s">
        <v>42</v>
      </c>
      <c r="B1349" s="138" t="s">
        <v>162</v>
      </c>
      <c r="C1349" s="139" t="s">
        <v>162</v>
      </c>
      <c r="D1349" s="143" t="s">
        <v>168</v>
      </c>
      <c r="E1349" s="145"/>
      <c r="F1349" s="141" t="str">
        <f t="shared" si="630"/>
        <v/>
      </c>
      <c r="G1349" s="141" t="str">
        <f t="shared" si="630"/>
        <v/>
      </c>
      <c r="H1349" s="141" t="str">
        <f t="shared" si="630"/>
        <v/>
      </c>
      <c r="I1349" s="146">
        <f t="shared" ref="I1349" si="631">I1347-I1348</f>
        <v>0</v>
      </c>
    </row>
    <row r="1350" spans="1:9" x14ac:dyDescent="0.25">
      <c r="A1350" s="137" t="s">
        <v>43</v>
      </c>
      <c r="B1350" s="138" t="s">
        <v>162</v>
      </c>
      <c r="C1350" s="139" t="s">
        <v>162</v>
      </c>
      <c r="D1350" s="143" t="s">
        <v>169</v>
      </c>
      <c r="E1350" s="147">
        <v>12</v>
      </c>
      <c r="F1350" s="141" t="str">
        <f t="shared" si="630"/>
        <v/>
      </c>
      <c r="G1350" s="141" t="str">
        <f t="shared" si="630"/>
        <v/>
      </c>
      <c r="H1350" s="141" t="str">
        <f t="shared" si="630"/>
        <v/>
      </c>
      <c r="I1350" s="121"/>
    </row>
    <row r="1351" spans="1:9" x14ac:dyDescent="0.25">
      <c r="A1351" s="137" t="s">
        <v>44</v>
      </c>
      <c r="B1351" s="138" t="s">
        <v>162</v>
      </c>
      <c r="C1351" s="139" t="s">
        <v>162</v>
      </c>
      <c r="D1351" s="143" t="s">
        <v>170</v>
      </c>
      <c r="E1351" s="147">
        <v>12</v>
      </c>
      <c r="F1351" s="141" t="str">
        <f t="shared" si="630"/>
        <v/>
      </c>
      <c r="G1351" s="141" t="str">
        <f t="shared" si="630"/>
        <v/>
      </c>
      <c r="H1351" s="141" t="str">
        <f t="shared" si="630"/>
        <v/>
      </c>
      <c r="I1351" s="121"/>
    </row>
    <row r="1352" spans="1:9" ht="30" x14ac:dyDescent="0.25">
      <c r="A1352" s="137" t="s">
        <v>45</v>
      </c>
      <c r="B1352" s="138" t="s">
        <v>162</v>
      </c>
      <c r="C1352" s="139" t="s">
        <v>162</v>
      </c>
      <c r="D1352" s="143" t="s">
        <v>171</v>
      </c>
      <c r="E1352" s="140">
        <v>11</v>
      </c>
      <c r="F1352" s="141" t="str">
        <f t="shared" si="630"/>
        <v/>
      </c>
      <c r="G1352" s="141" t="str">
        <f t="shared" si="630"/>
        <v/>
      </c>
      <c r="H1352" s="141" t="str">
        <f t="shared" si="630"/>
        <v/>
      </c>
      <c r="I1352" s="121"/>
    </row>
    <row r="1353" spans="1:9" x14ac:dyDescent="0.25">
      <c r="A1353" s="137" t="s">
        <v>16</v>
      </c>
      <c r="B1353" s="138" t="s">
        <v>160</v>
      </c>
      <c r="C1353" s="139" t="s">
        <v>163</v>
      </c>
      <c r="D1353" s="139" t="s">
        <v>163</v>
      </c>
      <c r="E1353" s="148"/>
      <c r="F1353" s="141" t="str">
        <f t="shared" si="630"/>
        <v/>
      </c>
      <c r="G1353" s="141" t="str">
        <f t="shared" si="630"/>
        <v/>
      </c>
      <c r="H1353" s="141" t="str">
        <f t="shared" si="630"/>
        <v/>
      </c>
      <c r="I1353" s="149">
        <f t="shared" ref="I1353" si="632">SUM(I1354:I1357)</f>
        <v>0</v>
      </c>
    </row>
    <row r="1354" spans="1:9" x14ac:dyDescent="0.25">
      <c r="A1354" s="137" t="s">
        <v>17</v>
      </c>
      <c r="B1354" s="138" t="s">
        <v>160</v>
      </c>
      <c r="C1354" s="139" t="s">
        <v>163</v>
      </c>
      <c r="D1354" s="139" t="s">
        <v>172</v>
      </c>
      <c r="E1354" s="148"/>
      <c r="F1354" s="141" t="str">
        <f t="shared" si="630"/>
        <v/>
      </c>
      <c r="G1354" s="141" t="str">
        <f t="shared" si="630"/>
        <v/>
      </c>
      <c r="H1354" s="141" t="str">
        <f t="shared" si="630"/>
        <v/>
      </c>
      <c r="I1354" s="123"/>
    </row>
    <row r="1355" spans="1:9" x14ac:dyDescent="0.25">
      <c r="A1355" s="137" t="s">
        <v>46</v>
      </c>
      <c r="B1355" s="138" t="s">
        <v>160</v>
      </c>
      <c r="C1355" s="139" t="s">
        <v>163</v>
      </c>
      <c r="D1355" s="139" t="s">
        <v>173</v>
      </c>
      <c r="E1355" s="148"/>
      <c r="F1355" s="141" t="str">
        <f t="shared" si="630"/>
        <v/>
      </c>
      <c r="G1355" s="141" t="str">
        <f t="shared" si="630"/>
        <v/>
      </c>
      <c r="H1355" s="141" t="str">
        <f t="shared" si="630"/>
        <v/>
      </c>
      <c r="I1355" s="123"/>
    </row>
    <row r="1356" spans="1:9" ht="30" x14ac:dyDescent="0.25">
      <c r="A1356" s="137" t="s">
        <v>18</v>
      </c>
      <c r="B1356" s="138" t="s">
        <v>160</v>
      </c>
      <c r="C1356" s="139" t="s">
        <v>163</v>
      </c>
      <c r="D1356" s="139" t="s">
        <v>174</v>
      </c>
      <c r="E1356" s="148"/>
      <c r="F1356" s="141" t="str">
        <f t="shared" si="630"/>
        <v/>
      </c>
      <c r="G1356" s="141" t="str">
        <f t="shared" si="630"/>
        <v/>
      </c>
      <c r="H1356" s="141" t="str">
        <f t="shared" si="630"/>
        <v/>
      </c>
      <c r="I1356" s="123"/>
    </row>
    <row r="1357" spans="1:9" x14ac:dyDescent="0.25">
      <c r="A1357" s="137" t="s">
        <v>19</v>
      </c>
      <c r="B1357" s="138" t="s">
        <v>160</v>
      </c>
      <c r="C1357" s="139" t="s">
        <v>163</v>
      </c>
      <c r="D1357" s="139" t="s">
        <v>175</v>
      </c>
      <c r="E1357" s="148"/>
      <c r="F1357" s="141" t="str">
        <f t="shared" si="630"/>
        <v/>
      </c>
      <c r="G1357" s="141" t="str">
        <f t="shared" si="630"/>
        <v/>
      </c>
      <c r="H1357" s="141" t="str">
        <f t="shared" si="630"/>
        <v/>
      </c>
      <c r="I1357" s="123"/>
    </row>
    <row r="1358" spans="1:9" ht="30" x14ac:dyDescent="0.25">
      <c r="A1358" s="137" t="s">
        <v>47</v>
      </c>
      <c r="B1358" s="138" t="s">
        <v>160</v>
      </c>
      <c r="C1358" s="139" t="s">
        <v>164</v>
      </c>
      <c r="D1358" s="139" t="s">
        <v>164</v>
      </c>
      <c r="E1358" s="148"/>
      <c r="F1358" s="141" t="str">
        <f t="shared" si="630"/>
        <v/>
      </c>
      <c r="G1358" s="141" t="str">
        <f t="shared" si="630"/>
        <v/>
      </c>
      <c r="H1358" s="141" t="str">
        <f t="shared" si="630"/>
        <v/>
      </c>
      <c r="I1358" s="149">
        <f t="shared" ref="I1358" si="633">SUM(I1359:I1361)</f>
        <v>0</v>
      </c>
    </row>
    <row r="1359" spans="1:9" ht="30" x14ac:dyDescent="0.25">
      <c r="A1359" s="137" t="s">
        <v>48</v>
      </c>
      <c r="B1359" s="138" t="s">
        <v>160</v>
      </c>
      <c r="C1359" s="139" t="s">
        <v>164</v>
      </c>
      <c r="D1359" s="143" t="s">
        <v>176</v>
      </c>
      <c r="E1359" s="148"/>
      <c r="F1359" s="141" t="str">
        <f t="shared" si="630"/>
        <v/>
      </c>
      <c r="G1359" s="141" t="str">
        <f t="shared" si="630"/>
        <v/>
      </c>
      <c r="H1359" s="141" t="str">
        <f t="shared" si="630"/>
        <v/>
      </c>
      <c r="I1359" s="123"/>
    </row>
    <row r="1360" spans="1:9" ht="30" x14ac:dyDescent="0.25">
      <c r="A1360" s="137" t="s">
        <v>49</v>
      </c>
      <c r="B1360" s="138" t="s">
        <v>160</v>
      </c>
      <c r="C1360" s="139" t="s">
        <v>164</v>
      </c>
      <c r="D1360" s="139" t="s">
        <v>177</v>
      </c>
      <c r="E1360" s="148"/>
      <c r="F1360" s="141" t="str">
        <f t="shared" si="630"/>
        <v/>
      </c>
      <c r="G1360" s="141" t="str">
        <f t="shared" si="630"/>
        <v/>
      </c>
      <c r="H1360" s="141" t="str">
        <f t="shared" si="630"/>
        <v/>
      </c>
      <c r="I1360" s="123"/>
    </row>
    <row r="1361" spans="1:9" ht="30.75" thickBot="1" x14ac:dyDescent="0.3">
      <c r="A1361" s="151" t="s">
        <v>50</v>
      </c>
      <c r="B1361" s="156" t="s">
        <v>160</v>
      </c>
      <c r="C1361" s="152" t="s">
        <v>164</v>
      </c>
      <c r="D1361" s="152" t="s">
        <v>178</v>
      </c>
      <c r="E1361" s="153"/>
      <c r="F1361" s="154" t="str">
        <f t="shared" si="630"/>
        <v/>
      </c>
      <c r="G1361" s="154" t="str">
        <f t="shared" si="630"/>
        <v/>
      </c>
      <c r="H1361" s="154" t="str">
        <f t="shared" si="630"/>
        <v/>
      </c>
      <c r="I1361" s="124"/>
    </row>
    <row r="1362" spans="1:9" x14ac:dyDescent="0.25">
      <c r="A1362" s="130" t="s">
        <v>13</v>
      </c>
      <c r="B1362" s="131" t="s">
        <v>161</v>
      </c>
      <c r="C1362" s="132" t="s">
        <v>161</v>
      </c>
      <c r="D1362" s="133" t="s">
        <v>165</v>
      </c>
      <c r="E1362" s="134">
        <v>6</v>
      </c>
      <c r="F1362" s="5"/>
      <c r="G1362" s="119"/>
      <c r="H1362" s="119"/>
      <c r="I1362" s="120"/>
    </row>
    <row r="1363" spans="1:9" ht="30" x14ac:dyDescent="0.25">
      <c r="A1363" s="137" t="s">
        <v>15</v>
      </c>
      <c r="B1363" s="138" t="s">
        <v>162</v>
      </c>
      <c r="C1363" s="139" t="s">
        <v>162</v>
      </c>
      <c r="D1363" s="139" t="s">
        <v>166</v>
      </c>
      <c r="E1363" s="140">
        <v>12</v>
      </c>
      <c r="F1363" s="141" t="str">
        <f>IF(F1362="","",F1362)</f>
        <v/>
      </c>
      <c r="G1363" s="141" t="str">
        <f t="shared" ref="G1363:H1363" si="634">IF(G1362="","",G1362)</f>
        <v/>
      </c>
      <c r="H1363" s="141" t="str">
        <f t="shared" si="634"/>
        <v/>
      </c>
      <c r="I1363" s="121"/>
    </row>
    <row r="1364" spans="1:9" ht="30" x14ac:dyDescent="0.25">
      <c r="A1364" s="137" t="s">
        <v>41</v>
      </c>
      <c r="B1364" s="138" t="s">
        <v>162</v>
      </c>
      <c r="C1364" s="139" t="s">
        <v>162</v>
      </c>
      <c r="D1364" s="143" t="s">
        <v>167</v>
      </c>
      <c r="E1364" s="144">
        <v>12</v>
      </c>
      <c r="F1364" s="141" t="str">
        <f t="shared" ref="F1364:H1377" si="635">F1363</f>
        <v/>
      </c>
      <c r="G1364" s="141" t="str">
        <f t="shared" si="635"/>
        <v/>
      </c>
      <c r="H1364" s="141" t="str">
        <f t="shared" si="635"/>
        <v/>
      </c>
      <c r="I1364" s="122"/>
    </row>
    <row r="1365" spans="1:9" ht="30" x14ac:dyDescent="0.25">
      <c r="A1365" s="137" t="s">
        <v>42</v>
      </c>
      <c r="B1365" s="138" t="s">
        <v>162</v>
      </c>
      <c r="C1365" s="139" t="s">
        <v>162</v>
      </c>
      <c r="D1365" s="143" t="s">
        <v>168</v>
      </c>
      <c r="E1365" s="145"/>
      <c r="F1365" s="141" t="str">
        <f t="shared" si="635"/>
        <v/>
      </c>
      <c r="G1365" s="141" t="str">
        <f t="shared" si="635"/>
        <v/>
      </c>
      <c r="H1365" s="141" t="str">
        <f t="shared" si="635"/>
        <v/>
      </c>
      <c r="I1365" s="146">
        <f t="shared" ref="I1365" si="636">I1363-I1364</f>
        <v>0</v>
      </c>
    </row>
    <row r="1366" spans="1:9" x14ac:dyDescent="0.25">
      <c r="A1366" s="137" t="s">
        <v>43</v>
      </c>
      <c r="B1366" s="138" t="s">
        <v>162</v>
      </c>
      <c r="C1366" s="139" t="s">
        <v>162</v>
      </c>
      <c r="D1366" s="143" t="s">
        <v>169</v>
      </c>
      <c r="E1366" s="147">
        <v>12</v>
      </c>
      <c r="F1366" s="141" t="str">
        <f t="shared" si="635"/>
        <v/>
      </c>
      <c r="G1366" s="141" t="str">
        <f t="shared" si="635"/>
        <v/>
      </c>
      <c r="H1366" s="141" t="str">
        <f t="shared" si="635"/>
        <v/>
      </c>
      <c r="I1366" s="121"/>
    </row>
    <row r="1367" spans="1:9" x14ac:dyDescent="0.25">
      <c r="A1367" s="137" t="s">
        <v>44</v>
      </c>
      <c r="B1367" s="138" t="s">
        <v>162</v>
      </c>
      <c r="C1367" s="139" t="s">
        <v>162</v>
      </c>
      <c r="D1367" s="143" t="s">
        <v>170</v>
      </c>
      <c r="E1367" s="147">
        <v>12</v>
      </c>
      <c r="F1367" s="141" t="str">
        <f t="shared" si="635"/>
        <v/>
      </c>
      <c r="G1367" s="141" t="str">
        <f t="shared" si="635"/>
        <v/>
      </c>
      <c r="H1367" s="141" t="str">
        <f t="shared" si="635"/>
        <v/>
      </c>
      <c r="I1367" s="121"/>
    </row>
    <row r="1368" spans="1:9" ht="30" x14ac:dyDescent="0.25">
      <c r="A1368" s="137" t="s">
        <v>45</v>
      </c>
      <c r="B1368" s="138" t="s">
        <v>162</v>
      </c>
      <c r="C1368" s="139" t="s">
        <v>162</v>
      </c>
      <c r="D1368" s="143" t="s">
        <v>171</v>
      </c>
      <c r="E1368" s="140">
        <v>11</v>
      </c>
      <c r="F1368" s="141" t="str">
        <f t="shared" si="635"/>
        <v/>
      </c>
      <c r="G1368" s="141" t="str">
        <f t="shared" si="635"/>
        <v/>
      </c>
      <c r="H1368" s="141" t="str">
        <f t="shared" si="635"/>
        <v/>
      </c>
      <c r="I1368" s="121"/>
    </row>
    <row r="1369" spans="1:9" x14ac:dyDescent="0.25">
      <c r="A1369" s="137" t="s">
        <v>16</v>
      </c>
      <c r="B1369" s="138" t="s">
        <v>160</v>
      </c>
      <c r="C1369" s="139" t="s">
        <v>163</v>
      </c>
      <c r="D1369" s="139" t="s">
        <v>163</v>
      </c>
      <c r="E1369" s="148"/>
      <c r="F1369" s="141" t="str">
        <f t="shared" si="635"/>
        <v/>
      </c>
      <c r="G1369" s="141" t="str">
        <f t="shared" si="635"/>
        <v/>
      </c>
      <c r="H1369" s="141" t="str">
        <f t="shared" si="635"/>
        <v/>
      </c>
      <c r="I1369" s="149">
        <f t="shared" ref="I1369" si="637">SUM(I1370:I1373)</f>
        <v>0</v>
      </c>
    </row>
    <row r="1370" spans="1:9" x14ac:dyDescent="0.25">
      <c r="A1370" s="137" t="s">
        <v>17</v>
      </c>
      <c r="B1370" s="138" t="s">
        <v>160</v>
      </c>
      <c r="C1370" s="139" t="s">
        <v>163</v>
      </c>
      <c r="D1370" s="139" t="s">
        <v>172</v>
      </c>
      <c r="E1370" s="148"/>
      <c r="F1370" s="141" t="str">
        <f t="shared" si="635"/>
        <v/>
      </c>
      <c r="G1370" s="141" t="str">
        <f t="shared" si="635"/>
        <v/>
      </c>
      <c r="H1370" s="141" t="str">
        <f t="shared" si="635"/>
        <v/>
      </c>
      <c r="I1370" s="123"/>
    </row>
    <row r="1371" spans="1:9" x14ac:dyDescent="0.25">
      <c r="A1371" s="137" t="s">
        <v>46</v>
      </c>
      <c r="B1371" s="138" t="s">
        <v>160</v>
      </c>
      <c r="C1371" s="139" t="s">
        <v>163</v>
      </c>
      <c r="D1371" s="139" t="s">
        <v>173</v>
      </c>
      <c r="E1371" s="148"/>
      <c r="F1371" s="141" t="str">
        <f t="shared" si="635"/>
        <v/>
      </c>
      <c r="G1371" s="141" t="str">
        <f t="shared" si="635"/>
        <v/>
      </c>
      <c r="H1371" s="141" t="str">
        <f t="shared" si="635"/>
        <v/>
      </c>
      <c r="I1371" s="123"/>
    </row>
    <row r="1372" spans="1:9" ht="30" x14ac:dyDescent="0.25">
      <c r="A1372" s="137" t="s">
        <v>18</v>
      </c>
      <c r="B1372" s="138" t="s">
        <v>160</v>
      </c>
      <c r="C1372" s="139" t="s">
        <v>163</v>
      </c>
      <c r="D1372" s="139" t="s">
        <v>174</v>
      </c>
      <c r="E1372" s="148"/>
      <c r="F1372" s="141" t="str">
        <f t="shared" si="635"/>
        <v/>
      </c>
      <c r="G1372" s="141" t="str">
        <f t="shared" si="635"/>
        <v/>
      </c>
      <c r="H1372" s="141" t="str">
        <f t="shared" si="635"/>
        <v/>
      </c>
      <c r="I1372" s="123"/>
    </row>
    <row r="1373" spans="1:9" x14ac:dyDescent="0.25">
      <c r="A1373" s="137" t="s">
        <v>19</v>
      </c>
      <c r="B1373" s="138" t="s">
        <v>160</v>
      </c>
      <c r="C1373" s="139" t="s">
        <v>163</v>
      </c>
      <c r="D1373" s="139" t="s">
        <v>175</v>
      </c>
      <c r="E1373" s="148"/>
      <c r="F1373" s="141" t="str">
        <f t="shared" si="635"/>
        <v/>
      </c>
      <c r="G1373" s="141" t="str">
        <f t="shared" si="635"/>
        <v/>
      </c>
      <c r="H1373" s="141" t="str">
        <f t="shared" si="635"/>
        <v/>
      </c>
      <c r="I1373" s="123"/>
    </row>
    <row r="1374" spans="1:9" ht="30" x14ac:dyDescent="0.25">
      <c r="A1374" s="137" t="s">
        <v>47</v>
      </c>
      <c r="B1374" s="138" t="s">
        <v>160</v>
      </c>
      <c r="C1374" s="139" t="s">
        <v>164</v>
      </c>
      <c r="D1374" s="139" t="s">
        <v>164</v>
      </c>
      <c r="E1374" s="148"/>
      <c r="F1374" s="141" t="str">
        <f t="shared" si="635"/>
        <v/>
      </c>
      <c r="G1374" s="141" t="str">
        <f t="shared" si="635"/>
        <v/>
      </c>
      <c r="H1374" s="141" t="str">
        <f t="shared" si="635"/>
        <v/>
      </c>
      <c r="I1374" s="149">
        <f t="shared" ref="I1374" si="638">SUM(I1375:I1377)</f>
        <v>0</v>
      </c>
    </row>
    <row r="1375" spans="1:9" ht="30" x14ac:dyDescent="0.25">
      <c r="A1375" s="137" t="s">
        <v>48</v>
      </c>
      <c r="B1375" s="138" t="s">
        <v>160</v>
      </c>
      <c r="C1375" s="139" t="s">
        <v>164</v>
      </c>
      <c r="D1375" s="143" t="s">
        <v>176</v>
      </c>
      <c r="E1375" s="148"/>
      <c r="F1375" s="141" t="str">
        <f t="shared" si="635"/>
        <v/>
      </c>
      <c r="G1375" s="141" t="str">
        <f t="shared" si="635"/>
        <v/>
      </c>
      <c r="H1375" s="141" t="str">
        <f t="shared" si="635"/>
        <v/>
      </c>
      <c r="I1375" s="123"/>
    </row>
    <row r="1376" spans="1:9" ht="30" x14ac:dyDescent="0.25">
      <c r="A1376" s="137" t="s">
        <v>49</v>
      </c>
      <c r="B1376" s="138" t="s">
        <v>160</v>
      </c>
      <c r="C1376" s="139" t="s">
        <v>164</v>
      </c>
      <c r="D1376" s="139" t="s">
        <v>177</v>
      </c>
      <c r="E1376" s="148"/>
      <c r="F1376" s="141" t="str">
        <f t="shared" si="635"/>
        <v/>
      </c>
      <c r="G1376" s="141" t="str">
        <f t="shared" si="635"/>
        <v/>
      </c>
      <c r="H1376" s="141" t="str">
        <f t="shared" si="635"/>
        <v/>
      </c>
      <c r="I1376" s="123"/>
    </row>
    <row r="1377" spans="1:9" ht="30.75" thickBot="1" x14ac:dyDescent="0.3">
      <c r="A1377" s="151" t="s">
        <v>50</v>
      </c>
      <c r="B1377" s="156" t="s">
        <v>160</v>
      </c>
      <c r="C1377" s="152" t="s">
        <v>164</v>
      </c>
      <c r="D1377" s="152" t="s">
        <v>178</v>
      </c>
      <c r="E1377" s="153"/>
      <c r="F1377" s="154" t="str">
        <f t="shared" si="635"/>
        <v/>
      </c>
      <c r="G1377" s="154" t="str">
        <f t="shared" si="635"/>
        <v/>
      </c>
      <c r="H1377" s="154" t="str">
        <f t="shared" si="635"/>
        <v/>
      </c>
      <c r="I1377" s="124"/>
    </row>
    <row r="1378" spans="1:9" x14ac:dyDescent="0.25">
      <c r="A1378" s="130" t="s">
        <v>13</v>
      </c>
      <c r="B1378" s="131" t="s">
        <v>161</v>
      </c>
      <c r="C1378" s="132" t="s">
        <v>161</v>
      </c>
      <c r="D1378" s="133" t="s">
        <v>165</v>
      </c>
      <c r="E1378" s="134">
        <v>6</v>
      </c>
      <c r="F1378" s="5"/>
      <c r="G1378" s="119"/>
      <c r="H1378" s="119"/>
      <c r="I1378" s="120"/>
    </row>
    <row r="1379" spans="1:9" ht="30" x14ac:dyDescent="0.25">
      <c r="A1379" s="137" t="s">
        <v>15</v>
      </c>
      <c r="B1379" s="138" t="s">
        <v>162</v>
      </c>
      <c r="C1379" s="139" t="s">
        <v>162</v>
      </c>
      <c r="D1379" s="139" t="s">
        <v>166</v>
      </c>
      <c r="E1379" s="140">
        <v>12</v>
      </c>
      <c r="F1379" s="141" t="str">
        <f>IF(F1378="","",F1378)</f>
        <v/>
      </c>
      <c r="G1379" s="141" t="str">
        <f t="shared" ref="G1379:H1379" si="639">IF(G1378="","",G1378)</f>
        <v/>
      </c>
      <c r="H1379" s="141" t="str">
        <f t="shared" si="639"/>
        <v/>
      </c>
      <c r="I1379" s="121"/>
    </row>
    <row r="1380" spans="1:9" ht="30" x14ac:dyDescent="0.25">
      <c r="A1380" s="137" t="s">
        <v>41</v>
      </c>
      <c r="B1380" s="138" t="s">
        <v>162</v>
      </c>
      <c r="C1380" s="139" t="s">
        <v>162</v>
      </c>
      <c r="D1380" s="143" t="s">
        <v>167</v>
      </c>
      <c r="E1380" s="144">
        <v>12</v>
      </c>
      <c r="F1380" s="141" t="str">
        <f t="shared" ref="F1380:H1393" si="640">F1379</f>
        <v/>
      </c>
      <c r="G1380" s="141" t="str">
        <f t="shared" si="640"/>
        <v/>
      </c>
      <c r="H1380" s="141" t="str">
        <f t="shared" si="640"/>
        <v/>
      </c>
      <c r="I1380" s="122"/>
    </row>
    <row r="1381" spans="1:9" ht="30" x14ac:dyDescent="0.25">
      <c r="A1381" s="137" t="s">
        <v>42</v>
      </c>
      <c r="B1381" s="138" t="s">
        <v>162</v>
      </c>
      <c r="C1381" s="139" t="s">
        <v>162</v>
      </c>
      <c r="D1381" s="143" t="s">
        <v>168</v>
      </c>
      <c r="E1381" s="145"/>
      <c r="F1381" s="141" t="str">
        <f t="shared" si="640"/>
        <v/>
      </c>
      <c r="G1381" s="141" t="str">
        <f t="shared" si="640"/>
        <v/>
      </c>
      <c r="H1381" s="141" t="str">
        <f t="shared" si="640"/>
        <v/>
      </c>
      <c r="I1381" s="146">
        <f t="shared" ref="I1381" si="641">I1379-I1380</f>
        <v>0</v>
      </c>
    </row>
    <row r="1382" spans="1:9" x14ac:dyDescent="0.25">
      <c r="A1382" s="137" t="s">
        <v>43</v>
      </c>
      <c r="B1382" s="138" t="s">
        <v>162</v>
      </c>
      <c r="C1382" s="139" t="s">
        <v>162</v>
      </c>
      <c r="D1382" s="143" t="s">
        <v>169</v>
      </c>
      <c r="E1382" s="147">
        <v>12</v>
      </c>
      <c r="F1382" s="141" t="str">
        <f t="shared" si="640"/>
        <v/>
      </c>
      <c r="G1382" s="141" t="str">
        <f t="shared" si="640"/>
        <v/>
      </c>
      <c r="H1382" s="141" t="str">
        <f t="shared" si="640"/>
        <v/>
      </c>
      <c r="I1382" s="121"/>
    </row>
    <row r="1383" spans="1:9" x14ac:dyDescent="0.25">
      <c r="A1383" s="137" t="s">
        <v>44</v>
      </c>
      <c r="B1383" s="138" t="s">
        <v>162</v>
      </c>
      <c r="C1383" s="139" t="s">
        <v>162</v>
      </c>
      <c r="D1383" s="143" t="s">
        <v>170</v>
      </c>
      <c r="E1383" s="147">
        <v>12</v>
      </c>
      <c r="F1383" s="141" t="str">
        <f t="shared" si="640"/>
        <v/>
      </c>
      <c r="G1383" s="141" t="str">
        <f t="shared" si="640"/>
        <v/>
      </c>
      <c r="H1383" s="141" t="str">
        <f t="shared" si="640"/>
        <v/>
      </c>
      <c r="I1383" s="121"/>
    </row>
    <row r="1384" spans="1:9" ht="30" x14ac:dyDescent="0.25">
      <c r="A1384" s="137" t="s">
        <v>45</v>
      </c>
      <c r="B1384" s="138" t="s">
        <v>162</v>
      </c>
      <c r="C1384" s="139" t="s">
        <v>162</v>
      </c>
      <c r="D1384" s="143" t="s">
        <v>171</v>
      </c>
      <c r="E1384" s="140">
        <v>11</v>
      </c>
      <c r="F1384" s="141" t="str">
        <f t="shared" si="640"/>
        <v/>
      </c>
      <c r="G1384" s="141" t="str">
        <f t="shared" si="640"/>
        <v/>
      </c>
      <c r="H1384" s="141" t="str">
        <f t="shared" si="640"/>
        <v/>
      </c>
      <c r="I1384" s="121"/>
    </row>
    <row r="1385" spans="1:9" x14ac:dyDescent="0.25">
      <c r="A1385" s="137" t="s">
        <v>16</v>
      </c>
      <c r="B1385" s="138" t="s">
        <v>160</v>
      </c>
      <c r="C1385" s="139" t="s">
        <v>163</v>
      </c>
      <c r="D1385" s="139" t="s">
        <v>163</v>
      </c>
      <c r="E1385" s="148"/>
      <c r="F1385" s="141" t="str">
        <f t="shared" si="640"/>
        <v/>
      </c>
      <c r="G1385" s="141" t="str">
        <f t="shared" si="640"/>
        <v/>
      </c>
      <c r="H1385" s="141" t="str">
        <f t="shared" si="640"/>
        <v/>
      </c>
      <c r="I1385" s="149">
        <f t="shared" ref="I1385" si="642">SUM(I1386:I1389)</f>
        <v>0</v>
      </c>
    </row>
    <row r="1386" spans="1:9" x14ac:dyDescent="0.25">
      <c r="A1386" s="137" t="s">
        <v>17</v>
      </c>
      <c r="B1386" s="138" t="s">
        <v>160</v>
      </c>
      <c r="C1386" s="139" t="s">
        <v>163</v>
      </c>
      <c r="D1386" s="139" t="s">
        <v>172</v>
      </c>
      <c r="E1386" s="148"/>
      <c r="F1386" s="141" t="str">
        <f t="shared" si="640"/>
        <v/>
      </c>
      <c r="G1386" s="141" t="str">
        <f t="shared" si="640"/>
        <v/>
      </c>
      <c r="H1386" s="141" t="str">
        <f t="shared" si="640"/>
        <v/>
      </c>
      <c r="I1386" s="123"/>
    </row>
    <row r="1387" spans="1:9" x14ac:dyDescent="0.25">
      <c r="A1387" s="137" t="s">
        <v>46</v>
      </c>
      <c r="B1387" s="138" t="s">
        <v>160</v>
      </c>
      <c r="C1387" s="139" t="s">
        <v>163</v>
      </c>
      <c r="D1387" s="139" t="s">
        <v>173</v>
      </c>
      <c r="E1387" s="148"/>
      <c r="F1387" s="141" t="str">
        <f t="shared" si="640"/>
        <v/>
      </c>
      <c r="G1387" s="141" t="str">
        <f t="shared" si="640"/>
        <v/>
      </c>
      <c r="H1387" s="141" t="str">
        <f t="shared" si="640"/>
        <v/>
      </c>
      <c r="I1387" s="123"/>
    </row>
    <row r="1388" spans="1:9" ht="30" x14ac:dyDescent="0.25">
      <c r="A1388" s="137" t="s">
        <v>18</v>
      </c>
      <c r="B1388" s="138" t="s">
        <v>160</v>
      </c>
      <c r="C1388" s="139" t="s">
        <v>163</v>
      </c>
      <c r="D1388" s="139" t="s">
        <v>174</v>
      </c>
      <c r="E1388" s="148"/>
      <c r="F1388" s="141" t="str">
        <f t="shared" si="640"/>
        <v/>
      </c>
      <c r="G1388" s="141" t="str">
        <f t="shared" si="640"/>
        <v/>
      </c>
      <c r="H1388" s="141" t="str">
        <f t="shared" si="640"/>
        <v/>
      </c>
      <c r="I1388" s="123"/>
    </row>
    <row r="1389" spans="1:9" x14ac:dyDescent="0.25">
      <c r="A1389" s="137" t="s">
        <v>19</v>
      </c>
      <c r="B1389" s="138" t="s">
        <v>160</v>
      </c>
      <c r="C1389" s="139" t="s">
        <v>163</v>
      </c>
      <c r="D1389" s="139" t="s">
        <v>175</v>
      </c>
      <c r="E1389" s="148"/>
      <c r="F1389" s="141" t="str">
        <f t="shared" si="640"/>
        <v/>
      </c>
      <c r="G1389" s="141" t="str">
        <f t="shared" si="640"/>
        <v/>
      </c>
      <c r="H1389" s="141" t="str">
        <f t="shared" si="640"/>
        <v/>
      </c>
      <c r="I1389" s="123"/>
    </row>
    <row r="1390" spans="1:9" ht="30" x14ac:dyDescent="0.25">
      <c r="A1390" s="137" t="s">
        <v>47</v>
      </c>
      <c r="B1390" s="138" t="s">
        <v>160</v>
      </c>
      <c r="C1390" s="139" t="s">
        <v>164</v>
      </c>
      <c r="D1390" s="139" t="s">
        <v>164</v>
      </c>
      <c r="E1390" s="148"/>
      <c r="F1390" s="141" t="str">
        <f t="shared" si="640"/>
        <v/>
      </c>
      <c r="G1390" s="141" t="str">
        <f t="shared" si="640"/>
        <v/>
      </c>
      <c r="H1390" s="141" t="str">
        <f t="shared" si="640"/>
        <v/>
      </c>
      <c r="I1390" s="149">
        <f t="shared" ref="I1390" si="643">SUM(I1391:I1393)</f>
        <v>0</v>
      </c>
    </row>
    <row r="1391" spans="1:9" ht="30" x14ac:dyDescent="0.25">
      <c r="A1391" s="137" t="s">
        <v>48</v>
      </c>
      <c r="B1391" s="138" t="s">
        <v>160</v>
      </c>
      <c r="C1391" s="139" t="s">
        <v>164</v>
      </c>
      <c r="D1391" s="143" t="s">
        <v>176</v>
      </c>
      <c r="E1391" s="148"/>
      <c r="F1391" s="141" t="str">
        <f t="shared" si="640"/>
        <v/>
      </c>
      <c r="G1391" s="141" t="str">
        <f t="shared" si="640"/>
        <v/>
      </c>
      <c r="H1391" s="141" t="str">
        <f t="shared" si="640"/>
        <v/>
      </c>
      <c r="I1391" s="123"/>
    </row>
    <row r="1392" spans="1:9" ht="30" x14ac:dyDescent="0.25">
      <c r="A1392" s="137" t="s">
        <v>49</v>
      </c>
      <c r="B1392" s="138" t="s">
        <v>160</v>
      </c>
      <c r="C1392" s="139" t="s">
        <v>164</v>
      </c>
      <c r="D1392" s="139" t="s">
        <v>177</v>
      </c>
      <c r="E1392" s="148"/>
      <c r="F1392" s="141" t="str">
        <f t="shared" si="640"/>
        <v/>
      </c>
      <c r="G1392" s="141" t="str">
        <f t="shared" si="640"/>
        <v/>
      </c>
      <c r="H1392" s="141" t="str">
        <f t="shared" si="640"/>
        <v/>
      </c>
      <c r="I1392" s="123"/>
    </row>
    <row r="1393" spans="1:9" ht="30.75" thickBot="1" x14ac:dyDescent="0.3">
      <c r="A1393" s="151" t="s">
        <v>50</v>
      </c>
      <c r="B1393" s="156" t="s">
        <v>160</v>
      </c>
      <c r="C1393" s="152" t="s">
        <v>164</v>
      </c>
      <c r="D1393" s="152" t="s">
        <v>178</v>
      </c>
      <c r="E1393" s="153"/>
      <c r="F1393" s="154" t="str">
        <f t="shared" si="640"/>
        <v/>
      </c>
      <c r="G1393" s="154" t="str">
        <f t="shared" si="640"/>
        <v/>
      </c>
      <c r="H1393" s="154" t="str">
        <f t="shared" si="640"/>
        <v/>
      </c>
      <c r="I1393" s="124"/>
    </row>
    <row r="1394" spans="1:9" x14ac:dyDescent="0.25">
      <c r="A1394" s="130" t="s">
        <v>13</v>
      </c>
      <c r="B1394" s="131" t="s">
        <v>161</v>
      </c>
      <c r="C1394" s="132" t="s">
        <v>161</v>
      </c>
      <c r="D1394" s="133" t="s">
        <v>165</v>
      </c>
      <c r="E1394" s="134">
        <v>6</v>
      </c>
      <c r="F1394" s="5"/>
      <c r="G1394" s="119"/>
      <c r="H1394" s="119"/>
      <c r="I1394" s="120"/>
    </row>
    <row r="1395" spans="1:9" ht="30" x14ac:dyDescent="0.25">
      <c r="A1395" s="137" t="s">
        <v>15</v>
      </c>
      <c r="B1395" s="138" t="s">
        <v>162</v>
      </c>
      <c r="C1395" s="139" t="s">
        <v>162</v>
      </c>
      <c r="D1395" s="139" t="s">
        <v>166</v>
      </c>
      <c r="E1395" s="140">
        <v>12</v>
      </c>
      <c r="F1395" s="141" t="str">
        <f>IF(F1394="","",F1394)</f>
        <v/>
      </c>
      <c r="G1395" s="141" t="str">
        <f t="shared" ref="G1395:H1395" si="644">IF(G1394="","",G1394)</f>
        <v/>
      </c>
      <c r="H1395" s="141" t="str">
        <f t="shared" si="644"/>
        <v/>
      </c>
      <c r="I1395" s="121"/>
    </row>
    <row r="1396" spans="1:9" ht="30" x14ac:dyDescent="0.25">
      <c r="A1396" s="137" t="s">
        <v>41</v>
      </c>
      <c r="B1396" s="138" t="s">
        <v>162</v>
      </c>
      <c r="C1396" s="139" t="s">
        <v>162</v>
      </c>
      <c r="D1396" s="143" t="s">
        <v>167</v>
      </c>
      <c r="E1396" s="144">
        <v>12</v>
      </c>
      <c r="F1396" s="141" t="str">
        <f t="shared" ref="F1396:H1409" si="645">F1395</f>
        <v/>
      </c>
      <c r="G1396" s="141" t="str">
        <f t="shared" si="645"/>
        <v/>
      </c>
      <c r="H1396" s="141" t="str">
        <f t="shared" si="645"/>
        <v/>
      </c>
      <c r="I1396" s="122"/>
    </row>
    <row r="1397" spans="1:9" ht="30" x14ac:dyDescent="0.25">
      <c r="A1397" s="137" t="s">
        <v>42</v>
      </c>
      <c r="B1397" s="138" t="s">
        <v>162</v>
      </c>
      <c r="C1397" s="139" t="s">
        <v>162</v>
      </c>
      <c r="D1397" s="143" t="s">
        <v>168</v>
      </c>
      <c r="E1397" s="145"/>
      <c r="F1397" s="141" t="str">
        <f t="shared" si="645"/>
        <v/>
      </c>
      <c r="G1397" s="141" t="str">
        <f t="shared" si="645"/>
        <v/>
      </c>
      <c r="H1397" s="141" t="str">
        <f t="shared" si="645"/>
        <v/>
      </c>
      <c r="I1397" s="146">
        <f t="shared" ref="I1397" si="646">I1395-I1396</f>
        <v>0</v>
      </c>
    </row>
    <row r="1398" spans="1:9" x14ac:dyDescent="0.25">
      <c r="A1398" s="137" t="s">
        <v>43</v>
      </c>
      <c r="B1398" s="138" t="s">
        <v>162</v>
      </c>
      <c r="C1398" s="139" t="s">
        <v>162</v>
      </c>
      <c r="D1398" s="143" t="s">
        <v>169</v>
      </c>
      <c r="E1398" s="147">
        <v>12</v>
      </c>
      <c r="F1398" s="141" t="str">
        <f t="shared" si="645"/>
        <v/>
      </c>
      <c r="G1398" s="141" t="str">
        <f t="shared" si="645"/>
        <v/>
      </c>
      <c r="H1398" s="141" t="str">
        <f t="shared" si="645"/>
        <v/>
      </c>
      <c r="I1398" s="121"/>
    </row>
    <row r="1399" spans="1:9" x14ac:dyDescent="0.25">
      <c r="A1399" s="137" t="s">
        <v>44</v>
      </c>
      <c r="B1399" s="138" t="s">
        <v>162</v>
      </c>
      <c r="C1399" s="139" t="s">
        <v>162</v>
      </c>
      <c r="D1399" s="143" t="s">
        <v>170</v>
      </c>
      <c r="E1399" s="147">
        <v>12</v>
      </c>
      <c r="F1399" s="141" t="str">
        <f t="shared" si="645"/>
        <v/>
      </c>
      <c r="G1399" s="141" t="str">
        <f t="shared" si="645"/>
        <v/>
      </c>
      <c r="H1399" s="141" t="str">
        <f t="shared" si="645"/>
        <v/>
      </c>
      <c r="I1399" s="121"/>
    </row>
    <row r="1400" spans="1:9" ht="30" x14ac:dyDescent="0.25">
      <c r="A1400" s="137" t="s">
        <v>45</v>
      </c>
      <c r="B1400" s="138" t="s">
        <v>162</v>
      </c>
      <c r="C1400" s="139" t="s">
        <v>162</v>
      </c>
      <c r="D1400" s="143" t="s">
        <v>171</v>
      </c>
      <c r="E1400" s="140">
        <v>11</v>
      </c>
      <c r="F1400" s="141" t="str">
        <f t="shared" si="645"/>
        <v/>
      </c>
      <c r="G1400" s="141" t="str">
        <f t="shared" si="645"/>
        <v/>
      </c>
      <c r="H1400" s="141" t="str">
        <f t="shared" si="645"/>
        <v/>
      </c>
      <c r="I1400" s="121"/>
    </row>
    <row r="1401" spans="1:9" x14ac:dyDescent="0.25">
      <c r="A1401" s="137" t="s">
        <v>16</v>
      </c>
      <c r="B1401" s="138" t="s">
        <v>160</v>
      </c>
      <c r="C1401" s="139" t="s">
        <v>163</v>
      </c>
      <c r="D1401" s="139" t="s">
        <v>163</v>
      </c>
      <c r="E1401" s="148"/>
      <c r="F1401" s="141" t="str">
        <f t="shared" si="645"/>
        <v/>
      </c>
      <c r="G1401" s="141" t="str">
        <f t="shared" si="645"/>
        <v/>
      </c>
      <c r="H1401" s="141" t="str">
        <f t="shared" si="645"/>
        <v/>
      </c>
      <c r="I1401" s="149">
        <f t="shared" ref="I1401" si="647">SUM(I1402:I1405)</f>
        <v>0</v>
      </c>
    </row>
    <row r="1402" spans="1:9" x14ac:dyDescent="0.25">
      <c r="A1402" s="137" t="s">
        <v>17</v>
      </c>
      <c r="B1402" s="138" t="s">
        <v>160</v>
      </c>
      <c r="C1402" s="139" t="s">
        <v>163</v>
      </c>
      <c r="D1402" s="139" t="s">
        <v>172</v>
      </c>
      <c r="E1402" s="148"/>
      <c r="F1402" s="141" t="str">
        <f t="shared" si="645"/>
        <v/>
      </c>
      <c r="G1402" s="141" t="str">
        <f t="shared" si="645"/>
        <v/>
      </c>
      <c r="H1402" s="141" t="str">
        <f t="shared" si="645"/>
        <v/>
      </c>
      <c r="I1402" s="123"/>
    </row>
    <row r="1403" spans="1:9" x14ac:dyDescent="0.25">
      <c r="A1403" s="137" t="s">
        <v>46</v>
      </c>
      <c r="B1403" s="138" t="s">
        <v>160</v>
      </c>
      <c r="C1403" s="139" t="s">
        <v>163</v>
      </c>
      <c r="D1403" s="139" t="s">
        <v>173</v>
      </c>
      <c r="E1403" s="148"/>
      <c r="F1403" s="141" t="str">
        <f t="shared" si="645"/>
        <v/>
      </c>
      <c r="G1403" s="141" t="str">
        <f t="shared" si="645"/>
        <v/>
      </c>
      <c r="H1403" s="141" t="str">
        <f t="shared" si="645"/>
        <v/>
      </c>
      <c r="I1403" s="123"/>
    </row>
    <row r="1404" spans="1:9" ht="30" x14ac:dyDescent="0.25">
      <c r="A1404" s="137" t="s">
        <v>18</v>
      </c>
      <c r="B1404" s="138" t="s">
        <v>160</v>
      </c>
      <c r="C1404" s="139" t="s">
        <v>163</v>
      </c>
      <c r="D1404" s="139" t="s">
        <v>174</v>
      </c>
      <c r="E1404" s="148"/>
      <c r="F1404" s="141" t="str">
        <f t="shared" si="645"/>
        <v/>
      </c>
      <c r="G1404" s="141" t="str">
        <f t="shared" si="645"/>
        <v/>
      </c>
      <c r="H1404" s="141" t="str">
        <f t="shared" si="645"/>
        <v/>
      </c>
      <c r="I1404" s="123"/>
    </row>
    <row r="1405" spans="1:9" x14ac:dyDescent="0.25">
      <c r="A1405" s="137" t="s">
        <v>19</v>
      </c>
      <c r="B1405" s="138" t="s">
        <v>160</v>
      </c>
      <c r="C1405" s="139" t="s">
        <v>163</v>
      </c>
      <c r="D1405" s="139" t="s">
        <v>175</v>
      </c>
      <c r="E1405" s="148"/>
      <c r="F1405" s="141" t="str">
        <f t="shared" si="645"/>
        <v/>
      </c>
      <c r="G1405" s="141" t="str">
        <f t="shared" si="645"/>
        <v/>
      </c>
      <c r="H1405" s="141" t="str">
        <f t="shared" si="645"/>
        <v/>
      </c>
      <c r="I1405" s="123"/>
    </row>
    <row r="1406" spans="1:9" ht="30" x14ac:dyDescent="0.25">
      <c r="A1406" s="137" t="s">
        <v>47</v>
      </c>
      <c r="B1406" s="138" t="s">
        <v>160</v>
      </c>
      <c r="C1406" s="139" t="s">
        <v>164</v>
      </c>
      <c r="D1406" s="139" t="s">
        <v>164</v>
      </c>
      <c r="E1406" s="148"/>
      <c r="F1406" s="141" t="str">
        <f t="shared" si="645"/>
        <v/>
      </c>
      <c r="G1406" s="141" t="str">
        <f t="shared" si="645"/>
        <v/>
      </c>
      <c r="H1406" s="141" t="str">
        <f t="shared" si="645"/>
        <v/>
      </c>
      <c r="I1406" s="149">
        <f t="shared" ref="I1406" si="648">SUM(I1407:I1409)</f>
        <v>0</v>
      </c>
    </row>
    <row r="1407" spans="1:9" ht="30" x14ac:dyDescent="0.25">
      <c r="A1407" s="137" t="s">
        <v>48</v>
      </c>
      <c r="B1407" s="138" t="s">
        <v>160</v>
      </c>
      <c r="C1407" s="139" t="s">
        <v>164</v>
      </c>
      <c r="D1407" s="143" t="s">
        <v>176</v>
      </c>
      <c r="E1407" s="148"/>
      <c r="F1407" s="141" t="str">
        <f t="shared" si="645"/>
        <v/>
      </c>
      <c r="G1407" s="141" t="str">
        <f t="shared" si="645"/>
        <v/>
      </c>
      <c r="H1407" s="141" t="str">
        <f t="shared" si="645"/>
        <v/>
      </c>
      <c r="I1407" s="123"/>
    </row>
    <row r="1408" spans="1:9" ht="30" x14ac:dyDescent="0.25">
      <c r="A1408" s="137" t="s">
        <v>49</v>
      </c>
      <c r="B1408" s="138" t="s">
        <v>160</v>
      </c>
      <c r="C1408" s="139" t="s">
        <v>164</v>
      </c>
      <c r="D1408" s="139" t="s">
        <v>177</v>
      </c>
      <c r="E1408" s="148"/>
      <c r="F1408" s="141" t="str">
        <f t="shared" si="645"/>
        <v/>
      </c>
      <c r="G1408" s="141" t="str">
        <f t="shared" si="645"/>
        <v/>
      </c>
      <c r="H1408" s="141" t="str">
        <f t="shared" si="645"/>
        <v/>
      </c>
      <c r="I1408" s="123"/>
    </row>
    <row r="1409" spans="1:9" ht="30.75" thickBot="1" x14ac:dyDescent="0.3">
      <c r="A1409" s="151" t="s">
        <v>50</v>
      </c>
      <c r="B1409" s="156" t="s">
        <v>160</v>
      </c>
      <c r="C1409" s="152" t="s">
        <v>164</v>
      </c>
      <c r="D1409" s="152" t="s">
        <v>178</v>
      </c>
      <c r="E1409" s="153"/>
      <c r="F1409" s="154" t="str">
        <f t="shared" si="645"/>
        <v/>
      </c>
      <c r="G1409" s="154" t="str">
        <f t="shared" si="645"/>
        <v/>
      </c>
      <c r="H1409" s="154" t="str">
        <f t="shared" si="645"/>
        <v/>
      </c>
      <c r="I1409" s="124"/>
    </row>
    <row r="1410" spans="1:9" x14ac:dyDescent="0.25">
      <c r="A1410" s="130" t="s">
        <v>13</v>
      </c>
      <c r="B1410" s="131" t="s">
        <v>161</v>
      </c>
      <c r="C1410" s="132" t="s">
        <v>161</v>
      </c>
      <c r="D1410" s="133" t="s">
        <v>165</v>
      </c>
      <c r="E1410" s="134">
        <v>6</v>
      </c>
      <c r="F1410" s="5"/>
      <c r="G1410" s="119"/>
      <c r="H1410" s="119"/>
      <c r="I1410" s="120"/>
    </row>
    <row r="1411" spans="1:9" ht="30" x14ac:dyDescent="0.25">
      <c r="A1411" s="137" t="s">
        <v>15</v>
      </c>
      <c r="B1411" s="138" t="s">
        <v>162</v>
      </c>
      <c r="C1411" s="139" t="s">
        <v>162</v>
      </c>
      <c r="D1411" s="139" t="s">
        <v>166</v>
      </c>
      <c r="E1411" s="140">
        <v>12</v>
      </c>
      <c r="F1411" s="141" t="str">
        <f>IF(F1410="","",F1410)</f>
        <v/>
      </c>
      <c r="G1411" s="141" t="str">
        <f t="shared" ref="G1411:H1411" si="649">IF(G1410="","",G1410)</f>
        <v/>
      </c>
      <c r="H1411" s="141" t="str">
        <f t="shared" si="649"/>
        <v/>
      </c>
      <c r="I1411" s="121"/>
    </row>
    <row r="1412" spans="1:9" ht="30" x14ac:dyDescent="0.25">
      <c r="A1412" s="137" t="s">
        <v>41</v>
      </c>
      <c r="B1412" s="138" t="s">
        <v>162</v>
      </c>
      <c r="C1412" s="139" t="s">
        <v>162</v>
      </c>
      <c r="D1412" s="143" t="s">
        <v>167</v>
      </c>
      <c r="E1412" s="144">
        <v>12</v>
      </c>
      <c r="F1412" s="141" t="str">
        <f t="shared" ref="F1412:H1425" si="650">F1411</f>
        <v/>
      </c>
      <c r="G1412" s="141" t="str">
        <f t="shared" si="650"/>
        <v/>
      </c>
      <c r="H1412" s="141" t="str">
        <f t="shared" si="650"/>
        <v/>
      </c>
      <c r="I1412" s="122"/>
    </row>
    <row r="1413" spans="1:9" ht="30" x14ac:dyDescent="0.25">
      <c r="A1413" s="137" t="s">
        <v>42</v>
      </c>
      <c r="B1413" s="138" t="s">
        <v>162</v>
      </c>
      <c r="C1413" s="139" t="s">
        <v>162</v>
      </c>
      <c r="D1413" s="143" t="s">
        <v>168</v>
      </c>
      <c r="E1413" s="145"/>
      <c r="F1413" s="141" t="str">
        <f t="shared" si="650"/>
        <v/>
      </c>
      <c r="G1413" s="141" t="str">
        <f t="shared" si="650"/>
        <v/>
      </c>
      <c r="H1413" s="141" t="str">
        <f t="shared" si="650"/>
        <v/>
      </c>
      <c r="I1413" s="146">
        <f t="shared" ref="I1413" si="651">I1411-I1412</f>
        <v>0</v>
      </c>
    </row>
    <row r="1414" spans="1:9" x14ac:dyDescent="0.25">
      <c r="A1414" s="137" t="s">
        <v>43</v>
      </c>
      <c r="B1414" s="138" t="s">
        <v>162</v>
      </c>
      <c r="C1414" s="139" t="s">
        <v>162</v>
      </c>
      <c r="D1414" s="143" t="s">
        <v>169</v>
      </c>
      <c r="E1414" s="147">
        <v>12</v>
      </c>
      <c r="F1414" s="141" t="str">
        <f t="shared" si="650"/>
        <v/>
      </c>
      <c r="G1414" s="141" t="str">
        <f t="shared" si="650"/>
        <v/>
      </c>
      <c r="H1414" s="141" t="str">
        <f t="shared" si="650"/>
        <v/>
      </c>
      <c r="I1414" s="121"/>
    </row>
    <row r="1415" spans="1:9" x14ac:dyDescent="0.25">
      <c r="A1415" s="137" t="s">
        <v>44</v>
      </c>
      <c r="B1415" s="138" t="s">
        <v>162</v>
      </c>
      <c r="C1415" s="139" t="s">
        <v>162</v>
      </c>
      <c r="D1415" s="143" t="s">
        <v>170</v>
      </c>
      <c r="E1415" s="147">
        <v>12</v>
      </c>
      <c r="F1415" s="141" t="str">
        <f t="shared" si="650"/>
        <v/>
      </c>
      <c r="G1415" s="141" t="str">
        <f t="shared" si="650"/>
        <v/>
      </c>
      <c r="H1415" s="141" t="str">
        <f t="shared" si="650"/>
        <v/>
      </c>
      <c r="I1415" s="121"/>
    </row>
    <row r="1416" spans="1:9" ht="30" x14ac:dyDescent="0.25">
      <c r="A1416" s="137" t="s">
        <v>45</v>
      </c>
      <c r="B1416" s="138" t="s">
        <v>162</v>
      </c>
      <c r="C1416" s="139" t="s">
        <v>162</v>
      </c>
      <c r="D1416" s="143" t="s">
        <v>171</v>
      </c>
      <c r="E1416" s="140">
        <v>11</v>
      </c>
      <c r="F1416" s="141" t="str">
        <f t="shared" si="650"/>
        <v/>
      </c>
      <c r="G1416" s="141" t="str">
        <f t="shared" si="650"/>
        <v/>
      </c>
      <c r="H1416" s="141" t="str">
        <f t="shared" si="650"/>
        <v/>
      </c>
      <c r="I1416" s="121"/>
    </row>
    <row r="1417" spans="1:9" x14ac:dyDescent="0.25">
      <c r="A1417" s="137" t="s">
        <v>16</v>
      </c>
      <c r="B1417" s="138" t="s">
        <v>160</v>
      </c>
      <c r="C1417" s="139" t="s">
        <v>163</v>
      </c>
      <c r="D1417" s="139" t="s">
        <v>163</v>
      </c>
      <c r="E1417" s="148"/>
      <c r="F1417" s="141" t="str">
        <f t="shared" si="650"/>
        <v/>
      </c>
      <c r="G1417" s="141" t="str">
        <f t="shared" si="650"/>
        <v/>
      </c>
      <c r="H1417" s="141" t="str">
        <f t="shared" si="650"/>
        <v/>
      </c>
      <c r="I1417" s="149">
        <f t="shared" ref="I1417" si="652">SUM(I1418:I1421)</f>
        <v>0</v>
      </c>
    </row>
    <row r="1418" spans="1:9" x14ac:dyDescent="0.25">
      <c r="A1418" s="137" t="s">
        <v>17</v>
      </c>
      <c r="B1418" s="138" t="s">
        <v>160</v>
      </c>
      <c r="C1418" s="139" t="s">
        <v>163</v>
      </c>
      <c r="D1418" s="139" t="s">
        <v>172</v>
      </c>
      <c r="E1418" s="148"/>
      <c r="F1418" s="141" t="str">
        <f t="shared" si="650"/>
        <v/>
      </c>
      <c r="G1418" s="141" t="str">
        <f t="shared" si="650"/>
        <v/>
      </c>
      <c r="H1418" s="141" t="str">
        <f t="shared" si="650"/>
        <v/>
      </c>
      <c r="I1418" s="123"/>
    </row>
    <row r="1419" spans="1:9" x14ac:dyDescent="0.25">
      <c r="A1419" s="137" t="s">
        <v>46</v>
      </c>
      <c r="B1419" s="138" t="s">
        <v>160</v>
      </c>
      <c r="C1419" s="139" t="s">
        <v>163</v>
      </c>
      <c r="D1419" s="139" t="s">
        <v>173</v>
      </c>
      <c r="E1419" s="148"/>
      <c r="F1419" s="141" t="str">
        <f t="shared" si="650"/>
        <v/>
      </c>
      <c r="G1419" s="141" t="str">
        <f t="shared" si="650"/>
        <v/>
      </c>
      <c r="H1419" s="141" t="str">
        <f t="shared" si="650"/>
        <v/>
      </c>
      <c r="I1419" s="123"/>
    </row>
    <row r="1420" spans="1:9" ht="30" x14ac:dyDescent="0.25">
      <c r="A1420" s="137" t="s">
        <v>18</v>
      </c>
      <c r="B1420" s="138" t="s">
        <v>160</v>
      </c>
      <c r="C1420" s="139" t="s">
        <v>163</v>
      </c>
      <c r="D1420" s="139" t="s">
        <v>174</v>
      </c>
      <c r="E1420" s="148"/>
      <c r="F1420" s="141" t="str">
        <f t="shared" si="650"/>
        <v/>
      </c>
      <c r="G1420" s="141" t="str">
        <f t="shared" si="650"/>
        <v/>
      </c>
      <c r="H1420" s="141" t="str">
        <f t="shared" si="650"/>
        <v/>
      </c>
      <c r="I1420" s="123"/>
    </row>
    <row r="1421" spans="1:9" x14ac:dyDescent="0.25">
      <c r="A1421" s="137" t="s">
        <v>19</v>
      </c>
      <c r="B1421" s="138" t="s">
        <v>160</v>
      </c>
      <c r="C1421" s="139" t="s">
        <v>163</v>
      </c>
      <c r="D1421" s="139" t="s">
        <v>175</v>
      </c>
      <c r="E1421" s="148"/>
      <c r="F1421" s="141" t="str">
        <f t="shared" si="650"/>
        <v/>
      </c>
      <c r="G1421" s="141" t="str">
        <f t="shared" si="650"/>
        <v/>
      </c>
      <c r="H1421" s="141" t="str">
        <f t="shared" si="650"/>
        <v/>
      </c>
      <c r="I1421" s="123"/>
    </row>
    <row r="1422" spans="1:9" ht="30" x14ac:dyDescent="0.25">
      <c r="A1422" s="137" t="s">
        <v>47</v>
      </c>
      <c r="B1422" s="138" t="s">
        <v>160</v>
      </c>
      <c r="C1422" s="139" t="s">
        <v>164</v>
      </c>
      <c r="D1422" s="139" t="s">
        <v>164</v>
      </c>
      <c r="E1422" s="148"/>
      <c r="F1422" s="141" t="str">
        <f t="shared" si="650"/>
        <v/>
      </c>
      <c r="G1422" s="141" t="str">
        <f t="shared" si="650"/>
        <v/>
      </c>
      <c r="H1422" s="141" t="str">
        <f t="shared" si="650"/>
        <v/>
      </c>
      <c r="I1422" s="149">
        <f t="shared" ref="I1422" si="653">SUM(I1423:I1425)</f>
        <v>0</v>
      </c>
    </row>
    <row r="1423" spans="1:9" ht="30" x14ac:dyDescent="0.25">
      <c r="A1423" s="137" t="s">
        <v>48</v>
      </c>
      <c r="B1423" s="138" t="s">
        <v>160</v>
      </c>
      <c r="C1423" s="139" t="s">
        <v>164</v>
      </c>
      <c r="D1423" s="143" t="s">
        <v>176</v>
      </c>
      <c r="E1423" s="148"/>
      <c r="F1423" s="141" t="str">
        <f t="shared" si="650"/>
        <v/>
      </c>
      <c r="G1423" s="141" t="str">
        <f t="shared" si="650"/>
        <v/>
      </c>
      <c r="H1423" s="141" t="str">
        <f t="shared" si="650"/>
        <v/>
      </c>
      <c r="I1423" s="123"/>
    </row>
    <row r="1424" spans="1:9" ht="30" x14ac:dyDescent="0.25">
      <c r="A1424" s="137" t="s">
        <v>49</v>
      </c>
      <c r="B1424" s="138" t="s">
        <v>160</v>
      </c>
      <c r="C1424" s="139" t="s">
        <v>164</v>
      </c>
      <c r="D1424" s="139" t="s">
        <v>177</v>
      </c>
      <c r="E1424" s="148"/>
      <c r="F1424" s="141" t="str">
        <f t="shared" si="650"/>
        <v/>
      </c>
      <c r="G1424" s="141" t="str">
        <f t="shared" si="650"/>
        <v/>
      </c>
      <c r="H1424" s="141" t="str">
        <f t="shared" si="650"/>
        <v/>
      </c>
      <c r="I1424" s="123"/>
    </row>
    <row r="1425" spans="1:9" ht="30.75" thickBot="1" x14ac:dyDescent="0.3">
      <c r="A1425" s="151" t="s">
        <v>50</v>
      </c>
      <c r="B1425" s="156" t="s">
        <v>160</v>
      </c>
      <c r="C1425" s="152" t="s">
        <v>164</v>
      </c>
      <c r="D1425" s="152" t="s">
        <v>178</v>
      </c>
      <c r="E1425" s="153"/>
      <c r="F1425" s="154" t="str">
        <f t="shared" si="650"/>
        <v/>
      </c>
      <c r="G1425" s="154" t="str">
        <f t="shared" si="650"/>
        <v/>
      </c>
      <c r="H1425" s="154" t="str">
        <f t="shared" si="650"/>
        <v/>
      </c>
      <c r="I1425" s="124"/>
    </row>
    <row r="1426" spans="1:9" x14ac:dyDescent="0.25">
      <c r="A1426" s="130" t="s">
        <v>13</v>
      </c>
      <c r="B1426" s="131" t="s">
        <v>161</v>
      </c>
      <c r="C1426" s="132" t="s">
        <v>161</v>
      </c>
      <c r="D1426" s="133" t="s">
        <v>165</v>
      </c>
      <c r="E1426" s="134">
        <v>6</v>
      </c>
      <c r="F1426" s="5"/>
      <c r="G1426" s="119"/>
      <c r="H1426" s="119"/>
      <c r="I1426" s="120"/>
    </row>
    <row r="1427" spans="1:9" ht="30" x14ac:dyDescent="0.25">
      <c r="A1427" s="137" t="s">
        <v>15</v>
      </c>
      <c r="B1427" s="138" t="s">
        <v>162</v>
      </c>
      <c r="C1427" s="139" t="s">
        <v>162</v>
      </c>
      <c r="D1427" s="139" t="s">
        <v>166</v>
      </c>
      <c r="E1427" s="140">
        <v>12</v>
      </c>
      <c r="F1427" s="141" t="str">
        <f>IF(F1426="","",F1426)</f>
        <v/>
      </c>
      <c r="G1427" s="141" t="str">
        <f t="shared" ref="G1427:H1427" si="654">IF(G1426="","",G1426)</f>
        <v/>
      </c>
      <c r="H1427" s="141" t="str">
        <f t="shared" si="654"/>
        <v/>
      </c>
      <c r="I1427" s="121"/>
    </row>
    <row r="1428" spans="1:9" ht="30" x14ac:dyDescent="0.25">
      <c r="A1428" s="137" t="s">
        <v>41</v>
      </c>
      <c r="B1428" s="138" t="s">
        <v>162</v>
      </c>
      <c r="C1428" s="139" t="s">
        <v>162</v>
      </c>
      <c r="D1428" s="143" t="s">
        <v>167</v>
      </c>
      <c r="E1428" s="144">
        <v>12</v>
      </c>
      <c r="F1428" s="141" t="str">
        <f t="shared" ref="F1428:H1441" si="655">F1427</f>
        <v/>
      </c>
      <c r="G1428" s="141" t="str">
        <f t="shared" si="655"/>
        <v/>
      </c>
      <c r="H1428" s="141" t="str">
        <f t="shared" si="655"/>
        <v/>
      </c>
      <c r="I1428" s="122"/>
    </row>
    <row r="1429" spans="1:9" ht="30" x14ac:dyDescent="0.25">
      <c r="A1429" s="137" t="s">
        <v>42</v>
      </c>
      <c r="B1429" s="138" t="s">
        <v>162</v>
      </c>
      <c r="C1429" s="139" t="s">
        <v>162</v>
      </c>
      <c r="D1429" s="143" t="s">
        <v>168</v>
      </c>
      <c r="E1429" s="145"/>
      <c r="F1429" s="141" t="str">
        <f t="shared" si="655"/>
        <v/>
      </c>
      <c r="G1429" s="141" t="str">
        <f t="shared" si="655"/>
        <v/>
      </c>
      <c r="H1429" s="141" t="str">
        <f t="shared" si="655"/>
        <v/>
      </c>
      <c r="I1429" s="146">
        <f t="shared" ref="I1429" si="656">I1427-I1428</f>
        <v>0</v>
      </c>
    </row>
    <row r="1430" spans="1:9" x14ac:dyDescent="0.25">
      <c r="A1430" s="137" t="s">
        <v>43</v>
      </c>
      <c r="B1430" s="138" t="s">
        <v>162</v>
      </c>
      <c r="C1430" s="139" t="s">
        <v>162</v>
      </c>
      <c r="D1430" s="143" t="s">
        <v>169</v>
      </c>
      <c r="E1430" s="147">
        <v>12</v>
      </c>
      <c r="F1430" s="141" t="str">
        <f t="shared" si="655"/>
        <v/>
      </c>
      <c r="G1430" s="141" t="str">
        <f t="shared" si="655"/>
        <v/>
      </c>
      <c r="H1430" s="141" t="str">
        <f t="shared" si="655"/>
        <v/>
      </c>
      <c r="I1430" s="121"/>
    </row>
    <row r="1431" spans="1:9" x14ac:dyDescent="0.25">
      <c r="A1431" s="137" t="s">
        <v>44</v>
      </c>
      <c r="B1431" s="138" t="s">
        <v>162</v>
      </c>
      <c r="C1431" s="139" t="s">
        <v>162</v>
      </c>
      <c r="D1431" s="143" t="s">
        <v>170</v>
      </c>
      <c r="E1431" s="147">
        <v>12</v>
      </c>
      <c r="F1431" s="141" t="str">
        <f t="shared" si="655"/>
        <v/>
      </c>
      <c r="G1431" s="141" t="str">
        <f t="shared" si="655"/>
        <v/>
      </c>
      <c r="H1431" s="141" t="str">
        <f t="shared" si="655"/>
        <v/>
      </c>
      <c r="I1431" s="121"/>
    </row>
    <row r="1432" spans="1:9" ht="30" x14ac:dyDescent="0.25">
      <c r="A1432" s="137" t="s">
        <v>45</v>
      </c>
      <c r="B1432" s="138" t="s">
        <v>162</v>
      </c>
      <c r="C1432" s="139" t="s">
        <v>162</v>
      </c>
      <c r="D1432" s="143" t="s">
        <v>171</v>
      </c>
      <c r="E1432" s="140">
        <v>11</v>
      </c>
      <c r="F1432" s="141" t="str">
        <f t="shared" si="655"/>
        <v/>
      </c>
      <c r="G1432" s="141" t="str">
        <f t="shared" si="655"/>
        <v/>
      </c>
      <c r="H1432" s="141" t="str">
        <f t="shared" si="655"/>
        <v/>
      </c>
      <c r="I1432" s="121"/>
    </row>
    <row r="1433" spans="1:9" x14ac:dyDescent="0.25">
      <c r="A1433" s="137" t="s">
        <v>16</v>
      </c>
      <c r="B1433" s="138" t="s">
        <v>160</v>
      </c>
      <c r="C1433" s="139" t="s">
        <v>163</v>
      </c>
      <c r="D1433" s="139" t="s">
        <v>163</v>
      </c>
      <c r="E1433" s="148"/>
      <c r="F1433" s="141" t="str">
        <f t="shared" si="655"/>
        <v/>
      </c>
      <c r="G1433" s="141" t="str">
        <f t="shared" si="655"/>
        <v/>
      </c>
      <c r="H1433" s="141" t="str">
        <f t="shared" si="655"/>
        <v/>
      </c>
      <c r="I1433" s="149">
        <f t="shared" ref="I1433" si="657">SUM(I1434:I1437)</f>
        <v>0</v>
      </c>
    </row>
    <row r="1434" spans="1:9" x14ac:dyDescent="0.25">
      <c r="A1434" s="137" t="s">
        <v>17</v>
      </c>
      <c r="B1434" s="138" t="s">
        <v>160</v>
      </c>
      <c r="C1434" s="139" t="s">
        <v>163</v>
      </c>
      <c r="D1434" s="139" t="s">
        <v>172</v>
      </c>
      <c r="E1434" s="148"/>
      <c r="F1434" s="141" t="str">
        <f t="shared" si="655"/>
        <v/>
      </c>
      <c r="G1434" s="141" t="str">
        <f t="shared" si="655"/>
        <v/>
      </c>
      <c r="H1434" s="141" t="str">
        <f t="shared" si="655"/>
        <v/>
      </c>
      <c r="I1434" s="123"/>
    </row>
    <row r="1435" spans="1:9" x14ac:dyDescent="0.25">
      <c r="A1435" s="137" t="s">
        <v>46</v>
      </c>
      <c r="B1435" s="138" t="s">
        <v>160</v>
      </c>
      <c r="C1435" s="139" t="s">
        <v>163</v>
      </c>
      <c r="D1435" s="139" t="s">
        <v>173</v>
      </c>
      <c r="E1435" s="148"/>
      <c r="F1435" s="141" t="str">
        <f t="shared" si="655"/>
        <v/>
      </c>
      <c r="G1435" s="141" t="str">
        <f t="shared" si="655"/>
        <v/>
      </c>
      <c r="H1435" s="141" t="str">
        <f t="shared" si="655"/>
        <v/>
      </c>
      <c r="I1435" s="123"/>
    </row>
    <row r="1436" spans="1:9" ht="30" x14ac:dyDescent="0.25">
      <c r="A1436" s="137" t="s">
        <v>18</v>
      </c>
      <c r="B1436" s="138" t="s">
        <v>160</v>
      </c>
      <c r="C1436" s="139" t="s">
        <v>163</v>
      </c>
      <c r="D1436" s="139" t="s">
        <v>174</v>
      </c>
      <c r="E1436" s="148"/>
      <c r="F1436" s="141" t="str">
        <f t="shared" si="655"/>
        <v/>
      </c>
      <c r="G1436" s="141" t="str">
        <f t="shared" si="655"/>
        <v/>
      </c>
      <c r="H1436" s="141" t="str">
        <f t="shared" si="655"/>
        <v/>
      </c>
      <c r="I1436" s="123"/>
    </row>
    <row r="1437" spans="1:9" x14ac:dyDescent="0.25">
      <c r="A1437" s="137" t="s">
        <v>19</v>
      </c>
      <c r="B1437" s="138" t="s">
        <v>160</v>
      </c>
      <c r="C1437" s="139" t="s">
        <v>163</v>
      </c>
      <c r="D1437" s="139" t="s">
        <v>175</v>
      </c>
      <c r="E1437" s="148"/>
      <c r="F1437" s="141" t="str">
        <f t="shared" si="655"/>
        <v/>
      </c>
      <c r="G1437" s="141" t="str">
        <f t="shared" si="655"/>
        <v/>
      </c>
      <c r="H1437" s="141" t="str">
        <f t="shared" si="655"/>
        <v/>
      </c>
      <c r="I1437" s="123"/>
    </row>
    <row r="1438" spans="1:9" ht="30" x14ac:dyDescent="0.25">
      <c r="A1438" s="137" t="s">
        <v>47</v>
      </c>
      <c r="B1438" s="138" t="s">
        <v>160</v>
      </c>
      <c r="C1438" s="139" t="s">
        <v>164</v>
      </c>
      <c r="D1438" s="139" t="s">
        <v>164</v>
      </c>
      <c r="E1438" s="148"/>
      <c r="F1438" s="141" t="str">
        <f t="shared" si="655"/>
        <v/>
      </c>
      <c r="G1438" s="141" t="str">
        <f t="shared" si="655"/>
        <v/>
      </c>
      <c r="H1438" s="141" t="str">
        <f t="shared" si="655"/>
        <v/>
      </c>
      <c r="I1438" s="149">
        <f t="shared" ref="I1438" si="658">SUM(I1439:I1441)</f>
        <v>0</v>
      </c>
    </row>
    <row r="1439" spans="1:9" ht="30" x14ac:dyDescent="0.25">
      <c r="A1439" s="137" t="s">
        <v>48</v>
      </c>
      <c r="B1439" s="138" t="s">
        <v>160</v>
      </c>
      <c r="C1439" s="139" t="s">
        <v>164</v>
      </c>
      <c r="D1439" s="143" t="s">
        <v>176</v>
      </c>
      <c r="E1439" s="148"/>
      <c r="F1439" s="141" t="str">
        <f t="shared" si="655"/>
        <v/>
      </c>
      <c r="G1439" s="141" t="str">
        <f t="shared" si="655"/>
        <v/>
      </c>
      <c r="H1439" s="141" t="str">
        <f t="shared" si="655"/>
        <v/>
      </c>
      <c r="I1439" s="123"/>
    </row>
    <row r="1440" spans="1:9" ht="30" x14ac:dyDescent="0.25">
      <c r="A1440" s="137" t="s">
        <v>49</v>
      </c>
      <c r="B1440" s="138" t="s">
        <v>160</v>
      </c>
      <c r="C1440" s="139" t="s">
        <v>164</v>
      </c>
      <c r="D1440" s="139" t="s">
        <v>177</v>
      </c>
      <c r="E1440" s="148"/>
      <c r="F1440" s="141" t="str">
        <f t="shared" si="655"/>
        <v/>
      </c>
      <c r="G1440" s="141" t="str">
        <f t="shared" si="655"/>
        <v/>
      </c>
      <c r="H1440" s="141" t="str">
        <f t="shared" si="655"/>
        <v/>
      </c>
      <c r="I1440" s="123"/>
    </row>
    <row r="1441" spans="1:9" ht="30.75" thickBot="1" x14ac:dyDescent="0.3">
      <c r="A1441" s="151" t="s">
        <v>50</v>
      </c>
      <c r="B1441" s="156" t="s">
        <v>160</v>
      </c>
      <c r="C1441" s="152" t="s">
        <v>164</v>
      </c>
      <c r="D1441" s="152" t="s">
        <v>178</v>
      </c>
      <c r="E1441" s="153"/>
      <c r="F1441" s="154" t="str">
        <f t="shared" si="655"/>
        <v/>
      </c>
      <c r="G1441" s="154" t="str">
        <f t="shared" si="655"/>
        <v/>
      </c>
      <c r="H1441" s="154" t="str">
        <f t="shared" si="655"/>
        <v/>
      </c>
      <c r="I1441" s="124"/>
    </row>
    <row r="1442" spans="1:9" x14ac:dyDescent="0.25">
      <c r="A1442" s="130" t="s">
        <v>13</v>
      </c>
      <c r="B1442" s="131" t="s">
        <v>161</v>
      </c>
      <c r="C1442" s="132" t="s">
        <v>161</v>
      </c>
      <c r="D1442" s="133" t="s">
        <v>165</v>
      </c>
      <c r="E1442" s="134">
        <v>6</v>
      </c>
      <c r="F1442" s="5"/>
      <c r="G1442" s="119"/>
      <c r="H1442" s="119"/>
      <c r="I1442" s="120"/>
    </row>
    <row r="1443" spans="1:9" ht="30" x14ac:dyDescent="0.25">
      <c r="A1443" s="137" t="s">
        <v>15</v>
      </c>
      <c r="B1443" s="138" t="s">
        <v>162</v>
      </c>
      <c r="C1443" s="139" t="s">
        <v>162</v>
      </c>
      <c r="D1443" s="139" t="s">
        <v>166</v>
      </c>
      <c r="E1443" s="140">
        <v>12</v>
      </c>
      <c r="F1443" s="141" t="str">
        <f>IF(F1442="","",F1442)</f>
        <v/>
      </c>
      <c r="G1443" s="141" t="str">
        <f t="shared" ref="G1443:H1443" si="659">IF(G1442="","",G1442)</f>
        <v/>
      </c>
      <c r="H1443" s="141" t="str">
        <f t="shared" si="659"/>
        <v/>
      </c>
      <c r="I1443" s="121"/>
    </row>
    <row r="1444" spans="1:9" ht="30" x14ac:dyDescent="0.25">
      <c r="A1444" s="137" t="s">
        <v>41</v>
      </c>
      <c r="B1444" s="138" t="s">
        <v>162</v>
      </c>
      <c r="C1444" s="139" t="s">
        <v>162</v>
      </c>
      <c r="D1444" s="143" t="s">
        <v>167</v>
      </c>
      <c r="E1444" s="144">
        <v>12</v>
      </c>
      <c r="F1444" s="141" t="str">
        <f t="shared" ref="F1444:H1457" si="660">F1443</f>
        <v/>
      </c>
      <c r="G1444" s="141" t="str">
        <f t="shared" si="660"/>
        <v/>
      </c>
      <c r="H1444" s="141" t="str">
        <f t="shared" si="660"/>
        <v/>
      </c>
      <c r="I1444" s="122"/>
    </row>
    <row r="1445" spans="1:9" ht="30" x14ac:dyDescent="0.25">
      <c r="A1445" s="137" t="s">
        <v>42</v>
      </c>
      <c r="B1445" s="138" t="s">
        <v>162</v>
      </c>
      <c r="C1445" s="139" t="s">
        <v>162</v>
      </c>
      <c r="D1445" s="143" t="s">
        <v>168</v>
      </c>
      <c r="E1445" s="145"/>
      <c r="F1445" s="141" t="str">
        <f t="shared" si="660"/>
        <v/>
      </c>
      <c r="G1445" s="141" t="str">
        <f t="shared" si="660"/>
        <v/>
      </c>
      <c r="H1445" s="141" t="str">
        <f t="shared" si="660"/>
        <v/>
      </c>
      <c r="I1445" s="146">
        <f t="shared" ref="I1445" si="661">I1443-I1444</f>
        <v>0</v>
      </c>
    </row>
    <row r="1446" spans="1:9" x14ac:dyDescent="0.25">
      <c r="A1446" s="137" t="s">
        <v>43</v>
      </c>
      <c r="B1446" s="138" t="s">
        <v>162</v>
      </c>
      <c r="C1446" s="139" t="s">
        <v>162</v>
      </c>
      <c r="D1446" s="143" t="s">
        <v>169</v>
      </c>
      <c r="E1446" s="147">
        <v>12</v>
      </c>
      <c r="F1446" s="141" t="str">
        <f t="shared" si="660"/>
        <v/>
      </c>
      <c r="G1446" s="141" t="str">
        <f t="shared" si="660"/>
        <v/>
      </c>
      <c r="H1446" s="141" t="str">
        <f t="shared" si="660"/>
        <v/>
      </c>
      <c r="I1446" s="121"/>
    </row>
    <row r="1447" spans="1:9" x14ac:dyDescent="0.25">
      <c r="A1447" s="137" t="s">
        <v>44</v>
      </c>
      <c r="B1447" s="138" t="s">
        <v>162</v>
      </c>
      <c r="C1447" s="139" t="s">
        <v>162</v>
      </c>
      <c r="D1447" s="143" t="s">
        <v>170</v>
      </c>
      <c r="E1447" s="147">
        <v>12</v>
      </c>
      <c r="F1447" s="141" t="str">
        <f t="shared" si="660"/>
        <v/>
      </c>
      <c r="G1447" s="141" t="str">
        <f t="shared" si="660"/>
        <v/>
      </c>
      <c r="H1447" s="141" t="str">
        <f t="shared" si="660"/>
        <v/>
      </c>
      <c r="I1447" s="121"/>
    </row>
    <row r="1448" spans="1:9" ht="30" x14ac:dyDescent="0.25">
      <c r="A1448" s="137" t="s">
        <v>45</v>
      </c>
      <c r="B1448" s="138" t="s">
        <v>162</v>
      </c>
      <c r="C1448" s="139" t="s">
        <v>162</v>
      </c>
      <c r="D1448" s="143" t="s">
        <v>171</v>
      </c>
      <c r="E1448" s="140">
        <v>11</v>
      </c>
      <c r="F1448" s="141" t="str">
        <f t="shared" si="660"/>
        <v/>
      </c>
      <c r="G1448" s="141" t="str">
        <f t="shared" si="660"/>
        <v/>
      </c>
      <c r="H1448" s="141" t="str">
        <f t="shared" si="660"/>
        <v/>
      </c>
      <c r="I1448" s="121"/>
    </row>
    <row r="1449" spans="1:9" x14ac:dyDescent="0.25">
      <c r="A1449" s="137" t="s">
        <v>16</v>
      </c>
      <c r="B1449" s="138" t="s">
        <v>160</v>
      </c>
      <c r="C1449" s="139" t="s">
        <v>163</v>
      </c>
      <c r="D1449" s="139" t="s">
        <v>163</v>
      </c>
      <c r="E1449" s="148"/>
      <c r="F1449" s="141" t="str">
        <f t="shared" si="660"/>
        <v/>
      </c>
      <c r="G1449" s="141" t="str">
        <f t="shared" si="660"/>
        <v/>
      </c>
      <c r="H1449" s="141" t="str">
        <f t="shared" si="660"/>
        <v/>
      </c>
      <c r="I1449" s="149">
        <f t="shared" ref="I1449" si="662">SUM(I1450:I1453)</f>
        <v>0</v>
      </c>
    </row>
    <row r="1450" spans="1:9" x14ac:dyDescent="0.25">
      <c r="A1450" s="137" t="s">
        <v>17</v>
      </c>
      <c r="B1450" s="138" t="s">
        <v>160</v>
      </c>
      <c r="C1450" s="139" t="s">
        <v>163</v>
      </c>
      <c r="D1450" s="139" t="s">
        <v>172</v>
      </c>
      <c r="E1450" s="148"/>
      <c r="F1450" s="141" t="str">
        <f t="shared" si="660"/>
        <v/>
      </c>
      <c r="G1450" s="141" t="str">
        <f t="shared" si="660"/>
        <v/>
      </c>
      <c r="H1450" s="141" t="str">
        <f t="shared" si="660"/>
        <v/>
      </c>
      <c r="I1450" s="123"/>
    </row>
    <row r="1451" spans="1:9" x14ac:dyDescent="0.25">
      <c r="A1451" s="137" t="s">
        <v>46</v>
      </c>
      <c r="B1451" s="138" t="s">
        <v>160</v>
      </c>
      <c r="C1451" s="139" t="s">
        <v>163</v>
      </c>
      <c r="D1451" s="139" t="s">
        <v>173</v>
      </c>
      <c r="E1451" s="148"/>
      <c r="F1451" s="141" t="str">
        <f t="shared" si="660"/>
        <v/>
      </c>
      <c r="G1451" s="141" t="str">
        <f t="shared" si="660"/>
        <v/>
      </c>
      <c r="H1451" s="141" t="str">
        <f t="shared" si="660"/>
        <v/>
      </c>
      <c r="I1451" s="123"/>
    </row>
    <row r="1452" spans="1:9" ht="30" x14ac:dyDescent="0.25">
      <c r="A1452" s="137" t="s">
        <v>18</v>
      </c>
      <c r="B1452" s="138" t="s">
        <v>160</v>
      </c>
      <c r="C1452" s="139" t="s">
        <v>163</v>
      </c>
      <c r="D1452" s="139" t="s">
        <v>174</v>
      </c>
      <c r="E1452" s="148"/>
      <c r="F1452" s="141" t="str">
        <f t="shared" si="660"/>
        <v/>
      </c>
      <c r="G1452" s="141" t="str">
        <f t="shared" si="660"/>
        <v/>
      </c>
      <c r="H1452" s="141" t="str">
        <f t="shared" si="660"/>
        <v/>
      </c>
      <c r="I1452" s="123"/>
    </row>
    <row r="1453" spans="1:9" x14ac:dyDescent="0.25">
      <c r="A1453" s="137" t="s">
        <v>19</v>
      </c>
      <c r="B1453" s="138" t="s">
        <v>160</v>
      </c>
      <c r="C1453" s="139" t="s">
        <v>163</v>
      </c>
      <c r="D1453" s="139" t="s">
        <v>175</v>
      </c>
      <c r="E1453" s="148"/>
      <c r="F1453" s="141" t="str">
        <f t="shared" si="660"/>
        <v/>
      </c>
      <c r="G1453" s="141" t="str">
        <f t="shared" si="660"/>
        <v/>
      </c>
      <c r="H1453" s="141" t="str">
        <f t="shared" si="660"/>
        <v/>
      </c>
      <c r="I1453" s="123"/>
    </row>
    <row r="1454" spans="1:9" ht="30" x14ac:dyDescent="0.25">
      <c r="A1454" s="137" t="s">
        <v>47</v>
      </c>
      <c r="B1454" s="138" t="s">
        <v>160</v>
      </c>
      <c r="C1454" s="139" t="s">
        <v>164</v>
      </c>
      <c r="D1454" s="139" t="s">
        <v>164</v>
      </c>
      <c r="E1454" s="148"/>
      <c r="F1454" s="141" t="str">
        <f t="shared" si="660"/>
        <v/>
      </c>
      <c r="G1454" s="141" t="str">
        <f t="shared" si="660"/>
        <v/>
      </c>
      <c r="H1454" s="141" t="str">
        <f t="shared" si="660"/>
        <v/>
      </c>
      <c r="I1454" s="149">
        <f t="shared" ref="I1454" si="663">SUM(I1455:I1457)</f>
        <v>0</v>
      </c>
    </row>
    <row r="1455" spans="1:9" ht="30" x14ac:dyDescent="0.25">
      <c r="A1455" s="137" t="s">
        <v>48</v>
      </c>
      <c r="B1455" s="138" t="s">
        <v>160</v>
      </c>
      <c r="C1455" s="139" t="s">
        <v>164</v>
      </c>
      <c r="D1455" s="143" t="s">
        <v>176</v>
      </c>
      <c r="E1455" s="148"/>
      <c r="F1455" s="141" t="str">
        <f t="shared" si="660"/>
        <v/>
      </c>
      <c r="G1455" s="141" t="str">
        <f t="shared" si="660"/>
        <v/>
      </c>
      <c r="H1455" s="141" t="str">
        <f t="shared" si="660"/>
        <v/>
      </c>
      <c r="I1455" s="123"/>
    </row>
    <row r="1456" spans="1:9" ht="30" x14ac:dyDescent="0.25">
      <c r="A1456" s="137" t="s">
        <v>49</v>
      </c>
      <c r="B1456" s="138" t="s">
        <v>160</v>
      </c>
      <c r="C1456" s="139" t="s">
        <v>164</v>
      </c>
      <c r="D1456" s="139" t="s">
        <v>177</v>
      </c>
      <c r="E1456" s="148"/>
      <c r="F1456" s="141" t="str">
        <f t="shared" si="660"/>
        <v/>
      </c>
      <c r="G1456" s="141" t="str">
        <f t="shared" si="660"/>
        <v/>
      </c>
      <c r="H1456" s="141" t="str">
        <f t="shared" si="660"/>
        <v/>
      </c>
      <c r="I1456" s="123"/>
    </row>
    <row r="1457" spans="1:9" ht="30.75" thickBot="1" x14ac:dyDescent="0.3">
      <c r="A1457" s="151" t="s">
        <v>50</v>
      </c>
      <c r="B1457" s="156" t="s">
        <v>160</v>
      </c>
      <c r="C1457" s="152" t="s">
        <v>164</v>
      </c>
      <c r="D1457" s="152" t="s">
        <v>178</v>
      </c>
      <c r="E1457" s="153"/>
      <c r="F1457" s="154" t="str">
        <f t="shared" si="660"/>
        <v/>
      </c>
      <c r="G1457" s="154" t="str">
        <f t="shared" si="660"/>
        <v/>
      </c>
      <c r="H1457" s="154" t="str">
        <f t="shared" si="660"/>
        <v/>
      </c>
      <c r="I1457" s="124"/>
    </row>
    <row r="1458" spans="1:9" x14ac:dyDescent="0.25">
      <c r="A1458" s="130" t="s">
        <v>13</v>
      </c>
      <c r="B1458" s="131" t="s">
        <v>161</v>
      </c>
      <c r="C1458" s="132" t="s">
        <v>161</v>
      </c>
      <c r="D1458" s="133" t="s">
        <v>165</v>
      </c>
      <c r="E1458" s="134">
        <v>6</v>
      </c>
      <c r="F1458" s="5"/>
      <c r="G1458" s="119"/>
      <c r="H1458" s="119"/>
      <c r="I1458" s="120"/>
    </row>
    <row r="1459" spans="1:9" ht="30" x14ac:dyDescent="0.25">
      <c r="A1459" s="137" t="s">
        <v>15</v>
      </c>
      <c r="B1459" s="138" t="s">
        <v>162</v>
      </c>
      <c r="C1459" s="139" t="s">
        <v>162</v>
      </c>
      <c r="D1459" s="139" t="s">
        <v>166</v>
      </c>
      <c r="E1459" s="140">
        <v>12</v>
      </c>
      <c r="F1459" s="141" t="str">
        <f>IF(F1458="","",F1458)</f>
        <v/>
      </c>
      <c r="G1459" s="141" t="str">
        <f t="shared" ref="G1459:H1459" si="664">IF(G1458="","",G1458)</f>
        <v/>
      </c>
      <c r="H1459" s="141" t="str">
        <f t="shared" si="664"/>
        <v/>
      </c>
      <c r="I1459" s="121"/>
    </row>
    <row r="1460" spans="1:9" ht="30" x14ac:dyDescent="0.25">
      <c r="A1460" s="137" t="s">
        <v>41</v>
      </c>
      <c r="B1460" s="138" t="s">
        <v>162</v>
      </c>
      <c r="C1460" s="139" t="s">
        <v>162</v>
      </c>
      <c r="D1460" s="143" t="s">
        <v>167</v>
      </c>
      <c r="E1460" s="144">
        <v>12</v>
      </c>
      <c r="F1460" s="141" t="str">
        <f t="shared" ref="F1460:H1473" si="665">F1459</f>
        <v/>
      </c>
      <c r="G1460" s="141" t="str">
        <f t="shared" si="665"/>
        <v/>
      </c>
      <c r="H1460" s="141" t="str">
        <f t="shared" si="665"/>
        <v/>
      </c>
      <c r="I1460" s="122"/>
    </row>
    <row r="1461" spans="1:9" ht="30" x14ac:dyDescent="0.25">
      <c r="A1461" s="137" t="s">
        <v>42</v>
      </c>
      <c r="B1461" s="138" t="s">
        <v>162</v>
      </c>
      <c r="C1461" s="139" t="s">
        <v>162</v>
      </c>
      <c r="D1461" s="143" t="s">
        <v>168</v>
      </c>
      <c r="E1461" s="145"/>
      <c r="F1461" s="141" t="str">
        <f t="shared" si="665"/>
        <v/>
      </c>
      <c r="G1461" s="141" t="str">
        <f t="shared" si="665"/>
        <v/>
      </c>
      <c r="H1461" s="141" t="str">
        <f t="shared" si="665"/>
        <v/>
      </c>
      <c r="I1461" s="146">
        <f t="shared" ref="I1461" si="666">I1459-I1460</f>
        <v>0</v>
      </c>
    </row>
    <row r="1462" spans="1:9" x14ac:dyDescent="0.25">
      <c r="A1462" s="137" t="s">
        <v>43</v>
      </c>
      <c r="B1462" s="138" t="s">
        <v>162</v>
      </c>
      <c r="C1462" s="139" t="s">
        <v>162</v>
      </c>
      <c r="D1462" s="143" t="s">
        <v>169</v>
      </c>
      <c r="E1462" s="147">
        <v>12</v>
      </c>
      <c r="F1462" s="141" t="str">
        <f t="shared" si="665"/>
        <v/>
      </c>
      <c r="G1462" s="141" t="str">
        <f t="shared" si="665"/>
        <v/>
      </c>
      <c r="H1462" s="141" t="str">
        <f t="shared" si="665"/>
        <v/>
      </c>
      <c r="I1462" s="121"/>
    </row>
    <row r="1463" spans="1:9" x14ac:dyDescent="0.25">
      <c r="A1463" s="137" t="s">
        <v>44</v>
      </c>
      <c r="B1463" s="138" t="s">
        <v>162</v>
      </c>
      <c r="C1463" s="139" t="s">
        <v>162</v>
      </c>
      <c r="D1463" s="143" t="s">
        <v>170</v>
      </c>
      <c r="E1463" s="147">
        <v>12</v>
      </c>
      <c r="F1463" s="141" t="str">
        <f t="shared" si="665"/>
        <v/>
      </c>
      <c r="G1463" s="141" t="str">
        <f t="shared" si="665"/>
        <v/>
      </c>
      <c r="H1463" s="141" t="str">
        <f t="shared" si="665"/>
        <v/>
      </c>
      <c r="I1463" s="121"/>
    </row>
    <row r="1464" spans="1:9" ht="30" x14ac:dyDescent="0.25">
      <c r="A1464" s="137" t="s">
        <v>45</v>
      </c>
      <c r="B1464" s="138" t="s">
        <v>162</v>
      </c>
      <c r="C1464" s="139" t="s">
        <v>162</v>
      </c>
      <c r="D1464" s="143" t="s">
        <v>171</v>
      </c>
      <c r="E1464" s="140">
        <v>11</v>
      </c>
      <c r="F1464" s="141" t="str">
        <f t="shared" si="665"/>
        <v/>
      </c>
      <c r="G1464" s="141" t="str">
        <f t="shared" si="665"/>
        <v/>
      </c>
      <c r="H1464" s="141" t="str">
        <f t="shared" si="665"/>
        <v/>
      </c>
      <c r="I1464" s="121"/>
    </row>
    <row r="1465" spans="1:9" x14ac:dyDescent="0.25">
      <c r="A1465" s="137" t="s">
        <v>16</v>
      </c>
      <c r="B1465" s="138" t="s">
        <v>160</v>
      </c>
      <c r="C1465" s="139" t="s">
        <v>163</v>
      </c>
      <c r="D1465" s="139" t="s">
        <v>163</v>
      </c>
      <c r="E1465" s="148"/>
      <c r="F1465" s="141" t="str">
        <f t="shared" si="665"/>
        <v/>
      </c>
      <c r="G1465" s="141" t="str">
        <f t="shared" si="665"/>
        <v/>
      </c>
      <c r="H1465" s="141" t="str">
        <f t="shared" si="665"/>
        <v/>
      </c>
      <c r="I1465" s="149">
        <f t="shared" ref="I1465" si="667">SUM(I1466:I1469)</f>
        <v>0</v>
      </c>
    </row>
    <row r="1466" spans="1:9" x14ac:dyDescent="0.25">
      <c r="A1466" s="137" t="s">
        <v>17</v>
      </c>
      <c r="B1466" s="138" t="s">
        <v>160</v>
      </c>
      <c r="C1466" s="139" t="s">
        <v>163</v>
      </c>
      <c r="D1466" s="139" t="s">
        <v>172</v>
      </c>
      <c r="E1466" s="148"/>
      <c r="F1466" s="141" t="str">
        <f t="shared" si="665"/>
        <v/>
      </c>
      <c r="G1466" s="141" t="str">
        <f t="shared" si="665"/>
        <v/>
      </c>
      <c r="H1466" s="141" t="str">
        <f t="shared" si="665"/>
        <v/>
      </c>
      <c r="I1466" s="123"/>
    </row>
    <row r="1467" spans="1:9" x14ac:dyDescent="0.25">
      <c r="A1467" s="137" t="s">
        <v>46</v>
      </c>
      <c r="B1467" s="138" t="s">
        <v>160</v>
      </c>
      <c r="C1467" s="139" t="s">
        <v>163</v>
      </c>
      <c r="D1467" s="139" t="s">
        <v>173</v>
      </c>
      <c r="E1467" s="148"/>
      <c r="F1467" s="141" t="str">
        <f t="shared" si="665"/>
        <v/>
      </c>
      <c r="G1467" s="141" t="str">
        <f t="shared" si="665"/>
        <v/>
      </c>
      <c r="H1467" s="141" t="str">
        <f t="shared" si="665"/>
        <v/>
      </c>
      <c r="I1467" s="123"/>
    </row>
    <row r="1468" spans="1:9" ht="30" x14ac:dyDescent="0.25">
      <c r="A1468" s="137" t="s">
        <v>18</v>
      </c>
      <c r="B1468" s="138" t="s">
        <v>160</v>
      </c>
      <c r="C1468" s="139" t="s">
        <v>163</v>
      </c>
      <c r="D1468" s="139" t="s">
        <v>174</v>
      </c>
      <c r="E1468" s="148"/>
      <c r="F1468" s="141" t="str">
        <f t="shared" si="665"/>
        <v/>
      </c>
      <c r="G1468" s="141" t="str">
        <f t="shared" si="665"/>
        <v/>
      </c>
      <c r="H1468" s="141" t="str">
        <f t="shared" si="665"/>
        <v/>
      </c>
      <c r="I1468" s="123"/>
    </row>
    <row r="1469" spans="1:9" x14ac:dyDescent="0.25">
      <c r="A1469" s="137" t="s">
        <v>19</v>
      </c>
      <c r="B1469" s="138" t="s">
        <v>160</v>
      </c>
      <c r="C1469" s="139" t="s">
        <v>163</v>
      </c>
      <c r="D1469" s="139" t="s">
        <v>175</v>
      </c>
      <c r="E1469" s="148"/>
      <c r="F1469" s="141" t="str">
        <f t="shared" si="665"/>
        <v/>
      </c>
      <c r="G1469" s="141" t="str">
        <f t="shared" si="665"/>
        <v/>
      </c>
      <c r="H1469" s="141" t="str">
        <f t="shared" si="665"/>
        <v/>
      </c>
      <c r="I1469" s="123"/>
    </row>
    <row r="1470" spans="1:9" ht="30" x14ac:dyDescent="0.25">
      <c r="A1470" s="137" t="s">
        <v>47</v>
      </c>
      <c r="B1470" s="138" t="s">
        <v>160</v>
      </c>
      <c r="C1470" s="139" t="s">
        <v>164</v>
      </c>
      <c r="D1470" s="139" t="s">
        <v>164</v>
      </c>
      <c r="E1470" s="148"/>
      <c r="F1470" s="141" t="str">
        <f t="shared" si="665"/>
        <v/>
      </c>
      <c r="G1470" s="141" t="str">
        <f t="shared" si="665"/>
        <v/>
      </c>
      <c r="H1470" s="141" t="str">
        <f t="shared" si="665"/>
        <v/>
      </c>
      <c r="I1470" s="149">
        <f t="shared" ref="I1470" si="668">SUM(I1471:I1473)</f>
        <v>0</v>
      </c>
    </row>
    <row r="1471" spans="1:9" ht="30" x14ac:dyDescent="0.25">
      <c r="A1471" s="137" t="s">
        <v>48</v>
      </c>
      <c r="B1471" s="138" t="s">
        <v>160</v>
      </c>
      <c r="C1471" s="139" t="s">
        <v>164</v>
      </c>
      <c r="D1471" s="143" t="s">
        <v>176</v>
      </c>
      <c r="E1471" s="148"/>
      <c r="F1471" s="141" t="str">
        <f t="shared" si="665"/>
        <v/>
      </c>
      <c r="G1471" s="141" t="str">
        <f t="shared" si="665"/>
        <v/>
      </c>
      <c r="H1471" s="141" t="str">
        <f t="shared" si="665"/>
        <v/>
      </c>
      <c r="I1471" s="123"/>
    </row>
    <row r="1472" spans="1:9" ht="30" x14ac:dyDescent="0.25">
      <c r="A1472" s="137" t="s">
        <v>49</v>
      </c>
      <c r="B1472" s="138" t="s">
        <v>160</v>
      </c>
      <c r="C1472" s="139" t="s">
        <v>164</v>
      </c>
      <c r="D1472" s="139" t="s">
        <v>177</v>
      </c>
      <c r="E1472" s="148"/>
      <c r="F1472" s="141" t="str">
        <f t="shared" si="665"/>
        <v/>
      </c>
      <c r="G1472" s="141" t="str">
        <f t="shared" si="665"/>
        <v/>
      </c>
      <c r="H1472" s="141" t="str">
        <f t="shared" si="665"/>
        <v/>
      </c>
      <c r="I1472" s="123"/>
    </row>
    <row r="1473" spans="1:9" ht="30.75" thickBot="1" x14ac:dyDescent="0.3">
      <c r="A1473" s="151" t="s">
        <v>50</v>
      </c>
      <c r="B1473" s="156" t="s">
        <v>160</v>
      </c>
      <c r="C1473" s="152" t="s">
        <v>164</v>
      </c>
      <c r="D1473" s="152" t="s">
        <v>178</v>
      </c>
      <c r="E1473" s="153"/>
      <c r="F1473" s="154" t="str">
        <f t="shared" si="665"/>
        <v/>
      </c>
      <c r="G1473" s="154" t="str">
        <f t="shared" si="665"/>
        <v/>
      </c>
      <c r="H1473" s="154" t="str">
        <f t="shared" si="665"/>
        <v/>
      </c>
      <c r="I1473" s="124"/>
    </row>
    <row r="1474" spans="1:9" x14ac:dyDescent="0.25">
      <c r="A1474" s="130" t="s">
        <v>13</v>
      </c>
      <c r="B1474" s="131" t="s">
        <v>161</v>
      </c>
      <c r="C1474" s="132" t="s">
        <v>161</v>
      </c>
      <c r="D1474" s="133" t="s">
        <v>165</v>
      </c>
      <c r="E1474" s="134">
        <v>6</v>
      </c>
      <c r="F1474" s="5"/>
      <c r="G1474" s="119"/>
      <c r="H1474" s="119"/>
      <c r="I1474" s="120"/>
    </row>
    <row r="1475" spans="1:9" ht="30" x14ac:dyDescent="0.25">
      <c r="A1475" s="137" t="s">
        <v>15</v>
      </c>
      <c r="B1475" s="138" t="s">
        <v>162</v>
      </c>
      <c r="C1475" s="139" t="s">
        <v>162</v>
      </c>
      <c r="D1475" s="139" t="s">
        <v>166</v>
      </c>
      <c r="E1475" s="140">
        <v>12</v>
      </c>
      <c r="F1475" s="141" t="str">
        <f>IF(F1474="","",F1474)</f>
        <v/>
      </c>
      <c r="G1475" s="141" t="str">
        <f t="shared" ref="G1475:H1475" si="669">IF(G1474="","",G1474)</f>
        <v/>
      </c>
      <c r="H1475" s="141" t="str">
        <f t="shared" si="669"/>
        <v/>
      </c>
      <c r="I1475" s="121"/>
    </row>
    <row r="1476" spans="1:9" ht="30" x14ac:dyDescent="0.25">
      <c r="A1476" s="137" t="s">
        <v>41</v>
      </c>
      <c r="B1476" s="138" t="s">
        <v>162</v>
      </c>
      <c r="C1476" s="139" t="s">
        <v>162</v>
      </c>
      <c r="D1476" s="143" t="s">
        <v>167</v>
      </c>
      <c r="E1476" s="144">
        <v>12</v>
      </c>
      <c r="F1476" s="141" t="str">
        <f t="shared" ref="F1476:H1489" si="670">F1475</f>
        <v/>
      </c>
      <c r="G1476" s="141" t="str">
        <f t="shared" si="670"/>
        <v/>
      </c>
      <c r="H1476" s="141" t="str">
        <f t="shared" si="670"/>
        <v/>
      </c>
      <c r="I1476" s="122"/>
    </row>
    <row r="1477" spans="1:9" ht="30" x14ac:dyDescent="0.25">
      <c r="A1477" s="137" t="s">
        <v>42</v>
      </c>
      <c r="B1477" s="138" t="s">
        <v>162</v>
      </c>
      <c r="C1477" s="139" t="s">
        <v>162</v>
      </c>
      <c r="D1477" s="143" t="s">
        <v>168</v>
      </c>
      <c r="E1477" s="145"/>
      <c r="F1477" s="141" t="str">
        <f t="shared" si="670"/>
        <v/>
      </c>
      <c r="G1477" s="141" t="str">
        <f t="shared" si="670"/>
        <v/>
      </c>
      <c r="H1477" s="141" t="str">
        <f t="shared" si="670"/>
        <v/>
      </c>
      <c r="I1477" s="146">
        <f t="shared" ref="I1477" si="671">I1475-I1476</f>
        <v>0</v>
      </c>
    </row>
    <row r="1478" spans="1:9" x14ac:dyDescent="0.25">
      <c r="A1478" s="137" t="s">
        <v>43</v>
      </c>
      <c r="B1478" s="138" t="s">
        <v>162</v>
      </c>
      <c r="C1478" s="139" t="s">
        <v>162</v>
      </c>
      <c r="D1478" s="143" t="s">
        <v>169</v>
      </c>
      <c r="E1478" s="147">
        <v>12</v>
      </c>
      <c r="F1478" s="141" t="str">
        <f t="shared" si="670"/>
        <v/>
      </c>
      <c r="G1478" s="141" t="str">
        <f t="shared" si="670"/>
        <v/>
      </c>
      <c r="H1478" s="141" t="str">
        <f t="shared" si="670"/>
        <v/>
      </c>
      <c r="I1478" s="121"/>
    </row>
    <row r="1479" spans="1:9" x14ac:dyDescent="0.25">
      <c r="A1479" s="137" t="s">
        <v>44</v>
      </c>
      <c r="B1479" s="138" t="s">
        <v>162</v>
      </c>
      <c r="C1479" s="139" t="s">
        <v>162</v>
      </c>
      <c r="D1479" s="143" t="s">
        <v>170</v>
      </c>
      <c r="E1479" s="147">
        <v>12</v>
      </c>
      <c r="F1479" s="141" t="str">
        <f t="shared" si="670"/>
        <v/>
      </c>
      <c r="G1479" s="141" t="str">
        <f t="shared" si="670"/>
        <v/>
      </c>
      <c r="H1479" s="141" t="str">
        <f t="shared" si="670"/>
        <v/>
      </c>
      <c r="I1479" s="121"/>
    </row>
    <row r="1480" spans="1:9" ht="30" x14ac:dyDescent="0.25">
      <c r="A1480" s="137" t="s">
        <v>45</v>
      </c>
      <c r="B1480" s="138" t="s">
        <v>162</v>
      </c>
      <c r="C1480" s="139" t="s">
        <v>162</v>
      </c>
      <c r="D1480" s="143" t="s">
        <v>171</v>
      </c>
      <c r="E1480" s="140">
        <v>11</v>
      </c>
      <c r="F1480" s="141" t="str">
        <f t="shared" si="670"/>
        <v/>
      </c>
      <c r="G1480" s="141" t="str">
        <f t="shared" si="670"/>
        <v/>
      </c>
      <c r="H1480" s="141" t="str">
        <f t="shared" si="670"/>
        <v/>
      </c>
      <c r="I1480" s="121"/>
    </row>
    <row r="1481" spans="1:9" x14ac:dyDescent="0.25">
      <c r="A1481" s="137" t="s">
        <v>16</v>
      </c>
      <c r="B1481" s="138" t="s">
        <v>160</v>
      </c>
      <c r="C1481" s="139" t="s">
        <v>163</v>
      </c>
      <c r="D1481" s="139" t="s">
        <v>163</v>
      </c>
      <c r="E1481" s="148"/>
      <c r="F1481" s="141" t="str">
        <f t="shared" si="670"/>
        <v/>
      </c>
      <c r="G1481" s="141" t="str">
        <f t="shared" si="670"/>
        <v/>
      </c>
      <c r="H1481" s="141" t="str">
        <f t="shared" si="670"/>
        <v/>
      </c>
      <c r="I1481" s="149">
        <f t="shared" ref="I1481" si="672">SUM(I1482:I1485)</f>
        <v>0</v>
      </c>
    </row>
    <row r="1482" spans="1:9" x14ac:dyDescent="0.25">
      <c r="A1482" s="137" t="s">
        <v>17</v>
      </c>
      <c r="B1482" s="138" t="s">
        <v>160</v>
      </c>
      <c r="C1482" s="139" t="s">
        <v>163</v>
      </c>
      <c r="D1482" s="139" t="s">
        <v>172</v>
      </c>
      <c r="E1482" s="148"/>
      <c r="F1482" s="141" t="str">
        <f t="shared" si="670"/>
        <v/>
      </c>
      <c r="G1482" s="141" t="str">
        <f t="shared" si="670"/>
        <v/>
      </c>
      <c r="H1482" s="141" t="str">
        <f t="shared" si="670"/>
        <v/>
      </c>
      <c r="I1482" s="123"/>
    </row>
    <row r="1483" spans="1:9" x14ac:dyDescent="0.25">
      <c r="A1483" s="137" t="s">
        <v>46</v>
      </c>
      <c r="B1483" s="138" t="s">
        <v>160</v>
      </c>
      <c r="C1483" s="139" t="s">
        <v>163</v>
      </c>
      <c r="D1483" s="139" t="s">
        <v>173</v>
      </c>
      <c r="E1483" s="148"/>
      <c r="F1483" s="141" t="str">
        <f t="shared" si="670"/>
        <v/>
      </c>
      <c r="G1483" s="141" t="str">
        <f t="shared" si="670"/>
        <v/>
      </c>
      <c r="H1483" s="141" t="str">
        <f t="shared" si="670"/>
        <v/>
      </c>
      <c r="I1483" s="123"/>
    </row>
    <row r="1484" spans="1:9" ht="30" x14ac:dyDescent="0.25">
      <c r="A1484" s="137" t="s">
        <v>18</v>
      </c>
      <c r="B1484" s="138" t="s">
        <v>160</v>
      </c>
      <c r="C1484" s="139" t="s">
        <v>163</v>
      </c>
      <c r="D1484" s="139" t="s">
        <v>174</v>
      </c>
      <c r="E1484" s="148"/>
      <c r="F1484" s="141" t="str">
        <f t="shared" si="670"/>
        <v/>
      </c>
      <c r="G1484" s="141" t="str">
        <f t="shared" si="670"/>
        <v/>
      </c>
      <c r="H1484" s="141" t="str">
        <f t="shared" si="670"/>
        <v/>
      </c>
      <c r="I1484" s="123"/>
    </row>
    <row r="1485" spans="1:9" x14ac:dyDescent="0.25">
      <c r="A1485" s="137" t="s">
        <v>19</v>
      </c>
      <c r="B1485" s="138" t="s">
        <v>160</v>
      </c>
      <c r="C1485" s="139" t="s">
        <v>163</v>
      </c>
      <c r="D1485" s="139" t="s">
        <v>175</v>
      </c>
      <c r="E1485" s="148"/>
      <c r="F1485" s="141" t="str">
        <f t="shared" si="670"/>
        <v/>
      </c>
      <c r="G1485" s="141" t="str">
        <f t="shared" si="670"/>
        <v/>
      </c>
      <c r="H1485" s="141" t="str">
        <f t="shared" si="670"/>
        <v/>
      </c>
      <c r="I1485" s="123"/>
    </row>
    <row r="1486" spans="1:9" ht="30" x14ac:dyDescent="0.25">
      <c r="A1486" s="137" t="s">
        <v>47</v>
      </c>
      <c r="B1486" s="138" t="s">
        <v>160</v>
      </c>
      <c r="C1486" s="139" t="s">
        <v>164</v>
      </c>
      <c r="D1486" s="139" t="s">
        <v>164</v>
      </c>
      <c r="E1486" s="148"/>
      <c r="F1486" s="141" t="str">
        <f t="shared" si="670"/>
        <v/>
      </c>
      <c r="G1486" s="141" t="str">
        <f t="shared" si="670"/>
        <v/>
      </c>
      <c r="H1486" s="141" t="str">
        <f t="shared" si="670"/>
        <v/>
      </c>
      <c r="I1486" s="149">
        <f t="shared" ref="I1486" si="673">SUM(I1487:I1489)</f>
        <v>0</v>
      </c>
    </row>
    <row r="1487" spans="1:9" ht="30" x14ac:dyDescent="0.25">
      <c r="A1487" s="137" t="s">
        <v>48</v>
      </c>
      <c r="B1487" s="138" t="s">
        <v>160</v>
      </c>
      <c r="C1487" s="139" t="s">
        <v>164</v>
      </c>
      <c r="D1487" s="143" t="s">
        <v>176</v>
      </c>
      <c r="E1487" s="148"/>
      <c r="F1487" s="141" t="str">
        <f t="shared" si="670"/>
        <v/>
      </c>
      <c r="G1487" s="141" t="str">
        <f t="shared" si="670"/>
        <v/>
      </c>
      <c r="H1487" s="141" t="str">
        <f t="shared" si="670"/>
        <v/>
      </c>
      <c r="I1487" s="123"/>
    </row>
    <row r="1488" spans="1:9" ht="30" x14ac:dyDescent="0.25">
      <c r="A1488" s="137" t="s">
        <v>49</v>
      </c>
      <c r="B1488" s="138" t="s">
        <v>160</v>
      </c>
      <c r="C1488" s="139" t="s">
        <v>164</v>
      </c>
      <c r="D1488" s="139" t="s">
        <v>177</v>
      </c>
      <c r="E1488" s="148"/>
      <c r="F1488" s="141" t="str">
        <f t="shared" si="670"/>
        <v/>
      </c>
      <c r="G1488" s="141" t="str">
        <f t="shared" si="670"/>
        <v/>
      </c>
      <c r="H1488" s="141" t="str">
        <f t="shared" si="670"/>
        <v/>
      </c>
      <c r="I1488" s="123"/>
    </row>
    <row r="1489" spans="1:9" ht="30.75" thickBot="1" x14ac:dyDescent="0.3">
      <c r="A1489" s="151" t="s">
        <v>50</v>
      </c>
      <c r="B1489" s="156" t="s">
        <v>160</v>
      </c>
      <c r="C1489" s="152" t="s">
        <v>164</v>
      </c>
      <c r="D1489" s="152" t="s">
        <v>178</v>
      </c>
      <c r="E1489" s="153"/>
      <c r="F1489" s="154" t="str">
        <f t="shared" si="670"/>
        <v/>
      </c>
      <c r="G1489" s="154" t="str">
        <f t="shared" si="670"/>
        <v/>
      </c>
      <c r="H1489" s="154" t="str">
        <f t="shared" si="670"/>
        <v/>
      </c>
      <c r="I1489" s="124"/>
    </row>
    <row r="1490" spans="1:9" x14ac:dyDescent="0.25">
      <c r="A1490" s="130" t="s">
        <v>13</v>
      </c>
      <c r="B1490" s="131" t="s">
        <v>161</v>
      </c>
      <c r="C1490" s="132" t="s">
        <v>161</v>
      </c>
      <c r="D1490" s="133" t="s">
        <v>165</v>
      </c>
      <c r="E1490" s="134">
        <v>6</v>
      </c>
      <c r="F1490" s="5"/>
      <c r="G1490" s="119"/>
      <c r="H1490" s="119"/>
      <c r="I1490" s="120"/>
    </row>
    <row r="1491" spans="1:9" ht="30" x14ac:dyDescent="0.25">
      <c r="A1491" s="137" t="s">
        <v>15</v>
      </c>
      <c r="B1491" s="138" t="s">
        <v>162</v>
      </c>
      <c r="C1491" s="139" t="s">
        <v>162</v>
      </c>
      <c r="D1491" s="139" t="s">
        <v>166</v>
      </c>
      <c r="E1491" s="140">
        <v>12</v>
      </c>
      <c r="F1491" s="141" t="str">
        <f>IF(F1490="","",F1490)</f>
        <v/>
      </c>
      <c r="G1491" s="141" t="str">
        <f t="shared" ref="G1491:H1491" si="674">IF(G1490="","",G1490)</f>
        <v/>
      </c>
      <c r="H1491" s="141" t="str">
        <f t="shared" si="674"/>
        <v/>
      </c>
      <c r="I1491" s="121"/>
    </row>
    <row r="1492" spans="1:9" ht="30" x14ac:dyDescent="0.25">
      <c r="A1492" s="137" t="s">
        <v>41</v>
      </c>
      <c r="B1492" s="138" t="s">
        <v>162</v>
      </c>
      <c r="C1492" s="139" t="s">
        <v>162</v>
      </c>
      <c r="D1492" s="143" t="s">
        <v>167</v>
      </c>
      <c r="E1492" s="144">
        <v>12</v>
      </c>
      <c r="F1492" s="141" t="str">
        <f t="shared" ref="F1492:H1505" si="675">F1491</f>
        <v/>
      </c>
      <c r="G1492" s="141" t="str">
        <f t="shared" si="675"/>
        <v/>
      </c>
      <c r="H1492" s="141" t="str">
        <f t="shared" si="675"/>
        <v/>
      </c>
      <c r="I1492" s="122"/>
    </row>
    <row r="1493" spans="1:9" ht="30" x14ac:dyDescent="0.25">
      <c r="A1493" s="137" t="s">
        <v>42</v>
      </c>
      <c r="B1493" s="138" t="s">
        <v>162</v>
      </c>
      <c r="C1493" s="139" t="s">
        <v>162</v>
      </c>
      <c r="D1493" s="143" t="s">
        <v>168</v>
      </c>
      <c r="E1493" s="145"/>
      <c r="F1493" s="141" t="str">
        <f t="shared" si="675"/>
        <v/>
      </c>
      <c r="G1493" s="141" t="str">
        <f t="shared" si="675"/>
        <v/>
      </c>
      <c r="H1493" s="141" t="str">
        <f t="shared" si="675"/>
        <v/>
      </c>
      <c r="I1493" s="146">
        <f t="shared" ref="I1493" si="676">I1491-I1492</f>
        <v>0</v>
      </c>
    </row>
    <row r="1494" spans="1:9" x14ac:dyDescent="0.25">
      <c r="A1494" s="137" t="s">
        <v>43</v>
      </c>
      <c r="B1494" s="138" t="s">
        <v>162</v>
      </c>
      <c r="C1494" s="139" t="s">
        <v>162</v>
      </c>
      <c r="D1494" s="143" t="s">
        <v>169</v>
      </c>
      <c r="E1494" s="147">
        <v>12</v>
      </c>
      <c r="F1494" s="141" t="str">
        <f t="shared" si="675"/>
        <v/>
      </c>
      <c r="G1494" s="141" t="str">
        <f t="shared" si="675"/>
        <v/>
      </c>
      <c r="H1494" s="141" t="str">
        <f t="shared" si="675"/>
        <v/>
      </c>
      <c r="I1494" s="121"/>
    </row>
    <row r="1495" spans="1:9" x14ac:dyDescent="0.25">
      <c r="A1495" s="137" t="s">
        <v>44</v>
      </c>
      <c r="B1495" s="138" t="s">
        <v>162</v>
      </c>
      <c r="C1495" s="139" t="s">
        <v>162</v>
      </c>
      <c r="D1495" s="143" t="s">
        <v>170</v>
      </c>
      <c r="E1495" s="147">
        <v>12</v>
      </c>
      <c r="F1495" s="141" t="str">
        <f t="shared" si="675"/>
        <v/>
      </c>
      <c r="G1495" s="141" t="str">
        <f t="shared" si="675"/>
        <v/>
      </c>
      <c r="H1495" s="141" t="str">
        <f t="shared" si="675"/>
        <v/>
      </c>
      <c r="I1495" s="121"/>
    </row>
    <row r="1496" spans="1:9" ht="30" x14ac:dyDescent="0.25">
      <c r="A1496" s="137" t="s">
        <v>45</v>
      </c>
      <c r="B1496" s="138" t="s">
        <v>162</v>
      </c>
      <c r="C1496" s="139" t="s">
        <v>162</v>
      </c>
      <c r="D1496" s="143" t="s">
        <v>171</v>
      </c>
      <c r="E1496" s="140">
        <v>11</v>
      </c>
      <c r="F1496" s="141" t="str">
        <f t="shared" si="675"/>
        <v/>
      </c>
      <c r="G1496" s="141" t="str">
        <f t="shared" si="675"/>
        <v/>
      </c>
      <c r="H1496" s="141" t="str">
        <f t="shared" si="675"/>
        <v/>
      </c>
      <c r="I1496" s="121"/>
    </row>
    <row r="1497" spans="1:9" x14ac:dyDescent="0.25">
      <c r="A1497" s="137" t="s">
        <v>16</v>
      </c>
      <c r="B1497" s="138" t="s">
        <v>160</v>
      </c>
      <c r="C1497" s="139" t="s">
        <v>163</v>
      </c>
      <c r="D1497" s="139" t="s">
        <v>163</v>
      </c>
      <c r="E1497" s="148"/>
      <c r="F1497" s="141" t="str">
        <f t="shared" si="675"/>
        <v/>
      </c>
      <c r="G1497" s="141" t="str">
        <f t="shared" si="675"/>
        <v/>
      </c>
      <c r="H1497" s="141" t="str">
        <f t="shared" si="675"/>
        <v/>
      </c>
      <c r="I1497" s="149">
        <f t="shared" ref="I1497" si="677">SUM(I1498:I1501)</f>
        <v>0</v>
      </c>
    </row>
    <row r="1498" spans="1:9" x14ac:dyDescent="0.25">
      <c r="A1498" s="137" t="s">
        <v>17</v>
      </c>
      <c r="B1498" s="138" t="s">
        <v>160</v>
      </c>
      <c r="C1498" s="139" t="s">
        <v>163</v>
      </c>
      <c r="D1498" s="139" t="s">
        <v>172</v>
      </c>
      <c r="E1498" s="148"/>
      <c r="F1498" s="141" t="str">
        <f t="shared" si="675"/>
        <v/>
      </c>
      <c r="G1498" s="141" t="str">
        <f t="shared" si="675"/>
        <v/>
      </c>
      <c r="H1498" s="141" t="str">
        <f t="shared" si="675"/>
        <v/>
      </c>
      <c r="I1498" s="123"/>
    </row>
    <row r="1499" spans="1:9" x14ac:dyDescent="0.25">
      <c r="A1499" s="137" t="s">
        <v>46</v>
      </c>
      <c r="B1499" s="138" t="s">
        <v>160</v>
      </c>
      <c r="C1499" s="139" t="s">
        <v>163</v>
      </c>
      <c r="D1499" s="139" t="s">
        <v>173</v>
      </c>
      <c r="E1499" s="148"/>
      <c r="F1499" s="141" t="str">
        <f t="shared" si="675"/>
        <v/>
      </c>
      <c r="G1499" s="141" t="str">
        <f t="shared" si="675"/>
        <v/>
      </c>
      <c r="H1499" s="141" t="str">
        <f t="shared" si="675"/>
        <v/>
      </c>
      <c r="I1499" s="123"/>
    </row>
    <row r="1500" spans="1:9" ht="30" x14ac:dyDescent="0.25">
      <c r="A1500" s="137" t="s">
        <v>18</v>
      </c>
      <c r="B1500" s="138" t="s">
        <v>160</v>
      </c>
      <c r="C1500" s="139" t="s">
        <v>163</v>
      </c>
      <c r="D1500" s="139" t="s">
        <v>174</v>
      </c>
      <c r="E1500" s="148"/>
      <c r="F1500" s="141" t="str">
        <f t="shared" si="675"/>
        <v/>
      </c>
      <c r="G1500" s="141" t="str">
        <f t="shared" si="675"/>
        <v/>
      </c>
      <c r="H1500" s="141" t="str">
        <f t="shared" si="675"/>
        <v/>
      </c>
      <c r="I1500" s="123"/>
    </row>
    <row r="1501" spans="1:9" x14ac:dyDescent="0.25">
      <c r="A1501" s="137" t="s">
        <v>19</v>
      </c>
      <c r="B1501" s="138" t="s">
        <v>160</v>
      </c>
      <c r="C1501" s="139" t="s">
        <v>163</v>
      </c>
      <c r="D1501" s="139" t="s">
        <v>175</v>
      </c>
      <c r="E1501" s="148"/>
      <c r="F1501" s="141" t="str">
        <f t="shared" si="675"/>
        <v/>
      </c>
      <c r="G1501" s="141" t="str">
        <f t="shared" si="675"/>
        <v/>
      </c>
      <c r="H1501" s="141" t="str">
        <f t="shared" si="675"/>
        <v/>
      </c>
      <c r="I1501" s="123"/>
    </row>
    <row r="1502" spans="1:9" ht="30" x14ac:dyDescent="0.25">
      <c r="A1502" s="137" t="s">
        <v>47</v>
      </c>
      <c r="B1502" s="138" t="s">
        <v>160</v>
      </c>
      <c r="C1502" s="139" t="s">
        <v>164</v>
      </c>
      <c r="D1502" s="139" t="s">
        <v>164</v>
      </c>
      <c r="E1502" s="148"/>
      <c r="F1502" s="141" t="str">
        <f t="shared" si="675"/>
        <v/>
      </c>
      <c r="G1502" s="141" t="str">
        <f t="shared" si="675"/>
        <v/>
      </c>
      <c r="H1502" s="141" t="str">
        <f t="shared" si="675"/>
        <v/>
      </c>
      <c r="I1502" s="149">
        <f t="shared" ref="I1502" si="678">SUM(I1503:I1505)</f>
        <v>0</v>
      </c>
    </row>
    <row r="1503" spans="1:9" ht="30" x14ac:dyDescent="0.25">
      <c r="A1503" s="137" t="s">
        <v>48</v>
      </c>
      <c r="B1503" s="138" t="s">
        <v>160</v>
      </c>
      <c r="C1503" s="139" t="s">
        <v>164</v>
      </c>
      <c r="D1503" s="143" t="s">
        <v>176</v>
      </c>
      <c r="E1503" s="148"/>
      <c r="F1503" s="141" t="str">
        <f t="shared" si="675"/>
        <v/>
      </c>
      <c r="G1503" s="141" t="str">
        <f t="shared" si="675"/>
        <v/>
      </c>
      <c r="H1503" s="141" t="str">
        <f t="shared" si="675"/>
        <v/>
      </c>
      <c r="I1503" s="123"/>
    </row>
    <row r="1504" spans="1:9" ht="30" x14ac:dyDescent="0.25">
      <c r="A1504" s="137" t="s">
        <v>49</v>
      </c>
      <c r="B1504" s="138" t="s">
        <v>160</v>
      </c>
      <c r="C1504" s="139" t="s">
        <v>164</v>
      </c>
      <c r="D1504" s="139" t="s">
        <v>177</v>
      </c>
      <c r="E1504" s="148"/>
      <c r="F1504" s="141" t="str">
        <f t="shared" si="675"/>
        <v/>
      </c>
      <c r="G1504" s="141" t="str">
        <f t="shared" si="675"/>
        <v/>
      </c>
      <c r="H1504" s="141" t="str">
        <f t="shared" si="675"/>
        <v/>
      </c>
      <c r="I1504" s="123"/>
    </row>
    <row r="1505" spans="1:9" ht="30.75" thickBot="1" x14ac:dyDescent="0.3">
      <c r="A1505" s="151" t="s">
        <v>50</v>
      </c>
      <c r="B1505" s="156" t="s">
        <v>160</v>
      </c>
      <c r="C1505" s="152" t="s">
        <v>164</v>
      </c>
      <c r="D1505" s="152" t="s">
        <v>178</v>
      </c>
      <c r="E1505" s="153"/>
      <c r="F1505" s="154" t="str">
        <f t="shared" si="675"/>
        <v/>
      </c>
      <c r="G1505" s="154" t="str">
        <f t="shared" si="675"/>
        <v/>
      </c>
      <c r="H1505" s="154" t="str">
        <f t="shared" si="675"/>
        <v/>
      </c>
      <c r="I1505" s="124"/>
    </row>
    <row r="1506" spans="1:9" x14ac:dyDescent="0.25">
      <c r="A1506" s="130" t="s">
        <v>13</v>
      </c>
      <c r="B1506" s="131" t="s">
        <v>161</v>
      </c>
      <c r="C1506" s="132" t="s">
        <v>161</v>
      </c>
      <c r="D1506" s="133" t="s">
        <v>165</v>
      </c>
      <c r="E1506" s="134">
        <v>6</v>
      </c>
      <c r="F1506" s="5"/>
      <c r="G1506" s="119"/>
      <c r="H1506" s="119"/>
      <c r="I1506" s="120"/>
    </row>
    <row r="1507" spans="1:9" ht="30" x14ac:dyDescent="0.25">
      <c r="A1507" s="137" t="s">
        <v>15</v>
      </c>
      <c r="B1507" s="138" t="s">
        <v>162</v>
      </c>
      <c r="C1507" s="139" t="s">
        <v>162</v>
      </c>
      <c r="D1507" s="139" t="s">
        <v>166</v>
      </c>
      <c r="E1507" s="140">
        <v>12</v>
      </c>
      <c r="F1507" s="141" t="str">
        <f>IF(F1506="","",F1506)</f>
        <v/>
      </c>
      <c r="G1507" s="141" t="str">
        <f t="shared" ref="G1507:H1507" si="679">IF(G1506="","",G1506)</f>
        <v/>
      </c>
      <c r="H1507" s="141" t="str">
        <f t="shared" si="679"/>
        <v/>
      </c>
      <c r="I1507" s="121"/>
    </row>
    <row r="1508" spans="1:9" ht="30" x14ac:dyDescent="0.25">
      <c r="A1508" s="137" t="s">
        <v>41</v>
      </c>
      <c r="B1508" s="138" t="s">
        <v>162</v>
      </c>
      <c r="C1508" s="139" t="s">
        <v>162</v>
      </c>
      <c r="D1508" s="143" t="s">
        <v>167</v>
      </c>
      <c r="E1508" s="144">
        <v>12</v>
      </c>
      <c r="F1508" s="141" t="str">
        <f t="shared" ref="F1508:H1521" si="680">F1507</f>
        <v/>
      </c>
      <c r="G1508" s="141" t="str">
        <f t="shared" si="680"/>
        <v/>
      </c>
      <c r="H1508" s="141" t="str">
        <f t="shared" si="680"/>
        <v/>
      </c>
      <c r="I1508" s="122"/>
    </row>
    <row r="1509" spans="1:9" ht="30" x14ac:dyDescent="0.25">
      <c r="A1509" s="137" t="s">
        <v>42</v>
      </c>
      <c r="B1509" s="138" t="s">
        <v>162</v>
      </c>
      <c r="C1509" s="139" t="s">
        <v>162</v>
      </c>
      <c r="D1509" s="143" t="s">
        <v>168</v>
      </c>
      <c r="E1509" s="145"/>
      <c r="F1509" s="141" t="str">
        <f t="shared" si="680"/>
        <v/>
      </c>
      <c r="G1509" s="141" t="str">
        <f t="shared" si="680"/>
        <v/>
      </c>
      <c r="H1509" s="141" t="str">
        <f t="shared" si="680"/>
        <v/>
      </c>
      <c r="I1509" s="146">
        <f t="shared" ref="I1509" si="681">I1507-I1508</f>
        <v>0</v>
      </c>
    </row>
    <row r="1510" spans="1:9" x14ac:dyDescent="0.25">
      <c r="A1510" s="137" t="s">
        <v>43</v>
      </c>
      <c r="B1510" s="138" t="s">
        <v>162</v>
      </c>
      <c r="C1510" s="139" t="s">
        <v>162</v>
      </c>
      <c r="D1510" s="143" t="s">
        <v>169</v>
      </c>
      <c r="E1510" s="147">
        <v>12</v>
      </c>
      <c r="F1510" s="141" t="str">
        <f t="shared" si="680"/>
        <v/>
      </c>
      <c r="G1510" s="141" t="str">
        <f t="shared" si="680"/>
        <v/>
      </c>
      <c r="H1510" s="141" t="str">
        <f t="shared" si="680"/>
        <v/>
      </c>
      <c r="I1510" s="121"/>
    </row>
    <row r="1511" spans="1:9" x14ac:dyDescent="0.25">
      <c r="A1511" s="137" t="s">
        <v>44</v>
      </c>
      <c r="B1511" s="138" t="s">
        <v>162</v>
      </c>
      <c r="C1511" s="139" t="s">
        <v>162</v>
      </c>
      <c r="D1511" s="143" t="s">
        <v>170</v>
      </c>
      <c r="E1511" s="147">
        <v>12</v>
      </c>
      <c r="F1511" s="141" t="str">
        <f t="shared" si="680"/>
        <v/>
      </c>
      <c r="G1511" s="141" t="str">
        <f t="shared" si="680"/>
        <v/>
      </c>
      <c r="H1511" s="141" t="str">
        <f t="shared" si="680"/>
        <v/>
      </c>
      <c r="I1511" s="121"/>
    </row>
    <row r="1512" spans="1:9" ht="30" x14ac:dyDescent="0.25">
      <c r="A1512" s="137" t="s">
        <v>45</v>
      </c>
      <c r="B1512" s="138" t="s">
        <v>162</v>
      </c>
      <c r="C1512" s="139" t="s">
        <v>162</v>
      </c>
      <c r="D1512" s="143" t="s">
        <v>171</v>
      </c>
      <c r="E1512" s="140">
        <v>11</v>
      </c>
      <c r="F1512" s="141" t="str">
        <f t="shared" si="680"/>
        <v/>
      </c>
      <c r="G1512" s="141" t="str">
        <f t="shared" si="680"/>
        <v/>
      </c>
      <c r="H1512" s="141" t="str">
        <f t="shared" si="680"/>
        <v/>
      </c>
      <c r="I1512" s="121"/>
    </row>
    <row r="1513" spans="1:9" x14ac:dyDescent="0.25">
      <c r="A1513" s="137" t="s">
        <v>16</v>
      </c>
      <c r="B1513" s="138" t="s">
        <v>160</v>
      </c>
      <c r="C1513" s="139" t="s">
        <v>163</v>
      </c>
      <c r="D1513" s="139" t="s">
        <v>163</v>
      </c>
      <c r="E1513" s="148"/>
      <c r="F1513" s="141" t="str">
        <f t="shared" si="680"/>
        <v/>
      </c>
      <c r="G1513" s="141" t="str">
        <f t="shared" si="680"/>
        <v/>
      </c>
      <c r="H1513" s="141" t="str">
        <f t="shared" si="680"/>
        <v/>
      </c>
      <c r="I1513" s="149">
        <f t="shared" ref="I1513" si="682">SUM(I1514:I1517)</f>
        <v>0</v>
      </c>
    </row>
    <row r="1514" spans="1:9" x14ac:dyDescent="0.25">
      <c r="A1514" s="137" t="s">
        <v>17</v>
      </c>
      <c r="B1514" s="138" t="s">
        <v>160</v>
      </c>
      <c r="C1514" s="139" t="s">
        <v>163</v>
      </c>
      <c r="D1514" s="139" t="s">
        <v>172</v>
      </c>
      <c r="E1514" s="148"/>
      <c r="F1514" s="141" t="str">
        <f t="shared" si="680"/>
        <v/>
      </c>
      <c r="G1514" s="141" t="str">
        <f t="shared" si="680"/>
        <v/>
      </c>
      <c r="H1514" s="141" t="str">
        <f t="shared" si="680"/>
        <v/>
      </c>
      <c r="I1514" s="123"/>
    </row>
    <row r="1515" spans="1:9" x14ac:dyDescent="0.25">
      <c r="A1515" s="137" t="s">
        <v>46</v>
      </c>
      <c r="B1515" s="138" t="s">
        <v>160</v>
      </c>
      <c r="C1515" s="139" t="s">
        <v>163</v>
      </c>
      <c r="D1515" s="139" t="s">
        <v>173</v>
      </c>
      <c r="E1515" s="148"/>
      <c r="F1515" s="141" t="str">
        <f t="shared" si="680"/>
        <v/>
      </c>
      <c r="G1515" s="141" t="str">
        <f t="shared" si="680"/>
        <v/>
      </c>
      <c r="H1515" s="141" t="str">
        <f t="shared" si="680"/>
        <v/>
      </c>
      <c r="I1515" s="123"/>
    </row>
    <row r="1516" spans="1:9" ht="30" x14ac:dyDescent="0.25">
      <c r="A1516" s="137" t="s">
        <v>18</v>
      </c>
      <c r="B1516" s="138" t="s">
        <v>160</v>
      </c>
      <c r="C1516" s="139" t="s">
        <v>163</v>
      </c>
      <c r="D1516" s="139" t="s">
        <v>174</v>
      </c>
      <c r="E1516" s="148"/>
      <c r="F1516" s="141" t="str">
        <f t="shared" si="680"/>
        <v/>
      </c>
      <c r="G1516" s="141" t="str">
        <f t="shared" si="680"/>
        <v/>
      </c>
      <c r="H1516" s="141" t="str">
        <f t="shared" si="680"/>
        <v/>
      </c>
      <c r="I1516" s="123"/>
    </row>
    <row r="1517" spans="1:9" x14ac:dyDescent="0.25">
      <c r="A1517" s="137" t="s">
        <v>19</v>
      </c>
      <c r="B1517" s="138" t="s">
        <v>160</v>
      </c>
      <c r="C1517" s="139" t="s">
        <v>163</v>
      </c>
      <c r="D1517" s="139" t="s">
        <v>175</v>
      </c>
      <c r="E1517" s="148"/>
      <c r="F1517" s="141" t="str">
        <f t="shared" si="680"/>
        <v/>
      </c>
      <c r="G1517" s="141" t="str">
        <f t="shared" si="680"/>
        <v/>
      </c>
      <c r="H1517" s="141" t="str">
        <f t="shared" si="680"/>
        <v/>
      </c>
      <c r="I1517" s="123"/>
    </row>
    <row r="1518" spans="1:9" ht="30" x14ac:dyDescent="0.25">
      <c r="A1518" s="137" t="s">
        <v>47</v>
      </c>
      <c r="B1518" s="138" t="s">
        <v>160</v>
      </c>
      <c r="C1518" s="139" t="s">
        <v>164</v>
      </c>
      <c r="D1518" s="139" t="s">
        <v>164</v>
      </c>
      <c r="E1518" s="148"/>
      <c r="F1518" s="141" t="str">
        <f t="shared" si="680"/>
        <v/>
      </c>
      <c r="G1518" s="141" t="str">
        <f t="shared" si="680"/>
        <v/>
      </c>
      <c r="H1518" s="141" t="str">
        <f t="shared" si="680"/>
        <v/>
      </c>
      <c r="I1518" s="149">
        <f t="shared" ref="I1518" si="683">SUM(I1519:I1521)</f>
        <v>0</v>
      </c>
    </row>
    <row r="1519" spans="1:9" ht="30" x14ac:dyDescent="0.25">
      <c r="A1519" s="137" t="s">
        <v>48</v>
      </c>
      <c r="B1519" s="138" t="s">
        <v>160</v>
      </c>
      <c r="C1519" s="139" t="s">
        <v>164</v>
      </c>
      <c r="D1519" s="143" t="s">
        <v>176</v>
      </c>
      <c r="E1519" s="148"/>
      <c r="F1519" s="141" t="str">
        <f t="shared" si="680"/>
        <v/>
      </c>
      <c r="G1519" s="141" t="str">
        <f t="shared" si="680"/>
        <v/>
      </c>
      <c r="H1519" s="141" t="str">
        <f t="shared" si="680"/>
        <v/>
      </c>
      <c r="I1519" s="123"/>
    </row>
    <row r="1520" spans="1:9" ht="30" x14ac:dyDescent="0.25">
      <c r="A1520" s="137" t="s">
        <v>49</v>
      </c>
      <c r="B1520" s="138" t="s">
        <v>160</v>
      </c>
      <c r="C1520" s="139" t="s">
        <v>164</v>
      </c>
      <c r="D1520" s="139" t="s">
        <v>177</v>
      </c>
      <c r="E1520" s="148"/>
      <c r="F1520" s="141" t="str">
        <f t="shared" si="680"/>
        <v/>
      </c>
      <c r="G1520" s="141" t="str">
        <f t="shared" si="680"/>
        <v/>
      </c>
      <c r="H1520" s="141" t="str">
        <f t="shared" si="680"/>
        <v/>
      </c>
      <c r="I1520" s="123"/>
    </row>
    <row r="1521" spans="1:9" ht="30.75" thickBot="1" x14ac:dyDescent="0.3">
      <c r="A1521" s="151" t="s">
        <v>50</v>
      </c>
      <c r="B1521" s="156" t="s">
        <v>160</v>
      </c>
      <c r="C1521" s="152" t="s">
        <v>164</v>
      </c>
      <c r="D1521" s="152" t="s">
        <v>178</v>
      </c>
      <c r="E1521" s="153"/>
      <c r="F1521" s="154" t="str">
        <f t="shared" si="680"/>
        <v/>
      </c>
      <c r="G1521" s="154" t="str">
        <f t="shared" si="680"/>
        <v/>
      </c>
      <c r="H1521" s="154" t="str">
        <f t="shared" si="680"/>
        <v/>
      </c>
      <c r="I1521" s="124"/>
    </row>
    <row r="1522" spans="1:9" x14ac:dyDescent="0.25">
      <c r="A1522" s="130" t="s">
        <v>13</v>
      </c>
      <c r="B1522" s="131" t="s">
        <v>161</v>
      </c>
      <c r="C1522" s="132" t="s">
        <v>161</v>
      </c>
      <c r="D1522" s="133" t="s">
        <v>165</v>
      </c>
      <c r="E1522" s="134">
        <v>6</v>
      </c>
      <c r="F1522" s="5"/>
      <c r="G1522" s="119"/>
      <c r="H1522" s="119"/>
      <c r="I1522" s="120"/>
    </row>
    <row r="1523" spans="1:9" ht="30" x14ac:dyDescent="0.25">
      <c r="A1523" s="137" t="s">
        <v>15</v>
      </c>
      <c r="B1523" s="138" t="s">
        <v>162</v>
      </c>
      <c r="C1523" s="139" t="s">
        <v>162</v>
      </c>
      <c r="D1523" s="139" t="s">
        <v>166</v>
      </c>
      <c r="E1523" s="140">
        <v>12</v>
      </c>
      <c r="F1523" s="141" t="str">
        <f>IF(F1522="","",F1522)</f>
        <v/>
      </c>
      <c r="G1523" s="141" t="str">
        <f t="shared" ref="G1523:H1523" si="684">IF(G1522="","",G1522)</f>
        <v/>
      </c>
      <c r="H1523" s="141" t="str">
        <f t="shared" si="684"/>
        <v/>
      </c>
      <c r="I1523" s="121"/>
    </row>
    <row r="1524" spans="1:9" ht="30" x14ac:dyDescent="0.25">
      <c r="A1524" s="137" t="s">
        <v>41</v>
      </c>
      <c r="B1524" s="138" t="s">
        <v>162</v>
      </c>
      <c r="C1524" s="139" t="s">
        <v>162</v>
      </c>
      <c r="D1524" s="143" t="s">
        <v>167</v>
      </c>
      <c r="E1524" s="144">
        <v>12</v>
      </c>
      <c r="F1524" s="141" t="str">
        <f t="shared" ref="F1524:H1537" si="685">F1523</f>
        <v/>
      </c>
      <c r="G1524" s="141" t="str">
        <f t="shared" si="685"/>
        <v/>
      </c>
      <c r="H1524" s="141" t="str">
        <f t="shared" si="685"/>
        <v/>
      </c>
      <c r="I1524" s="122"/>
    </row>
    <row r="1525" spans="1:9" ht="30" x14ac:dyDescent="0.25">
      <c r="A1525" s="137" t="s">
        <v>42</v>
      </c>
      <c r="B1525" s="138" t="s">
        <v>162</v>
      </c>
      <c r="C1525" s="139" t="s">
        <v>162</v>
      </c>
      <c r="D1525" s="143" t="s">
        <v>168</v>
      </c>
      <c r="E1525" s="145"/>
      <c r="F1525" s="141" t="str">
        <f t="shared" si="685"/>
        <v/>
      </c>
      <c r="G1525" s="141" t="str">
        <f t="shared" si="685"/>
        <v/>
      </c>
      <c r="H1525" s="141" t="str">
        <f t="shared" si="685"/>
        <v/>
      </c>
      <c r="I1525" s="146">
        <f t="shared" ref="I1525" si="686">I1523-I1524</f>
        <v>0</v>
      </c>
    </row>
    <row r="1526" spans="1:9" x14ac:dyDescent="0.25">
      <c r="A1526" s="137" t="s">
        <v>43</v>
      </c>
      <c r="B1526" s="138" t="s">
        <v>162</v>
      </c>
      <c r="C1526" s="139" t="s">
        <v>162</v>
      </c>
      <c r="D1526" s="143" t="s">
        <v>169</v>
      </c>
      <c r="E1526" s="147">
        <v>12</v>
      </c>
      <c r="F1526" s="141" t="str">
        <f t="shared" si="685"/>
        <v/>
      </c>
      <c r="G1526" s="141" t="str">
        <f t="shared" si="685"/>
        <v/>
      </c>
      <c r="H1526" s="141" t="str">
        <f t="shared" si="685"/>
        <v/>
      </c>
      <c r="I1526" s="121"/>
    </row>
    <row r="1527" spans="1:9" x14ac:dyDescent="0.25">
      <c r="A1527" s="137" t="s">
        <v>44</v>
      </c>
      <c r="B1527" s="138" t="s">
        <v>162</v>
      </c>
      <c r="C1527" s="139" t="s">
        <v>162</v>
      </c>
      <c r="D1527" s="143" t="s">
        <v>170</v>
      </c>
      <c r="E1527" s="147">
        <v>12</v>
      </c>
      <c r="F1527" s="141" t="str">
        <f t="shared" si="685"/>
        <v/>
      </c>
      <c r="G1527" s="141" t="str">
        <f t="shared" si="685"/>
        <v/>
      </c>
      <c r="H1527" s="141" t="str">
        <f t="shared" si="685"/>
        <v/>
      </c>
      <c r="I1527" s="121"/>
    </row>
    <row r="1528" spans="1:9" ht="30" x14ac:dyDescent="0.25">
      <c r="A1528" s="137" t="s">
        <v>45</v>
      </c>
      <c r="B1528" s="138" t="s">
        <v>162</v>
      </c>
      <c r="C1528" s="139" t="s">
        <v>162</v>
      </c>
      <c r="D1528" s="143" t="s">
        <v>171</v>
      </c>
      <c r="E1528" s="140">
        <v>11</v>
      </c>
      <c r="F1528" s="141" t="str">
        <f t="shared" si="685"/>
        <v/>
      </c>
      <c r="G1528" s="141" t="str">
        <f t="shared" si="685"/>
        <v/>
      </c>
      <c r="H1528" s="141" t="str">
        <f t="shared" si="685"/>
        <v/>
      </c>
      <c r="I1528" s="121"/>
    </row>
    <row r="1529" spans="1:9" x14ac:dyDescent="0.25">
      <c r="A1529" s="137" t="s">
        <v>16</v>
      </c>
      <c r="B1529" s="138" t="s">
        <v>160</v>
      </c>
      <c r="C1529" s="139" t="s">
        <v>163</v>
      </c>
      <c r="D1529" s="139" t="s">
        <v>163</v>
      </c>
      <c r="E1529" s="148"/>
      <c r="F1529" s="141" t="str">
        <f t="shared" si="685"/>
        <v/>
      </c>
      <c r="G1529" s="141" t="str">
        <f t="shared" si="685"/>
        <v/>
      </c>
      <c r="H1529" s="141" t="str">
        <f t="shared" si="685"/>
        <v/>
      </c>
      <c r="I1529" s="149">
        <f t="shared" ref="I1529" si="687">SUM(I1530:I1533)</f>
        <v>0</v>
      </c>
    </row>
    <row r="1530" spans="1:9" x14ac:dyDescent="0.25">
      <c r="A1530" s="137" t="s">
        <v>17</v>
      </c>
      <c r="B1530" s="138" t="s">
        <v>160</v>
      </c>
      <c r="C1530" s="139" t="s">
        <v>163</v>
      </c>
      <c r="D1530" s="139" t="s">
        <v>172</v>
      </c>
      <c r="E1530" s="148"/>
      <c r="F1530" s="141" t="str">
        <f t="shared" si="685"/>
        <v/>
      </c>
      <c r="G1530" s="141" t="str">
        <f t="shared" si="685"/>
        <v/>
      </c>
      <c r="H1530" s="141" t="str">
        <f t="shared" si="685"/>
        <v/>
      </c>
      <c r="I1530" s="123"/>
    </row>
    <row r="1531" spans="1:9" x14ac:dyDescent="0.25">
      <c r="A1531" s="137" t="s">
        <v>46</v>
      </c>
      <c r="B1531" s="138" t="s">
        <v>160</v>
      </c>
      <c r="C1531" s="139" t="s">
        <v>163</v>
      </c>
      <c r="D1531" s="139" t="s">
        <v>173</v>
      </c>
      <c r="E1531" s="148"/>
      <c r="F1531" s="141" t="str">
        <f t="shared" si="685"/>
        <v/>
      </c>
      <c r="G1531" s="141" t="str">
        <f t="shared" si="685"/>
        <v/>
      </c>
      <c r="H1531" s="141" t="str">
        <f t="shared" si="685"/>
        <v/>
      </c>
      <c r="I1531" s="123"/>
    </row>
    <row r="1532" spans="1:9" ht="30" x14ac:dyDescent="0.25">
      <c r="A1532" s="137" t="s">
        <v>18</v>
      </c>
      <c r="B1532" s="138" t="s">
        <v>160</v>
      </c>
      <c r="C1532" s="139" t="s">
        <v>163</v>
      </c>
      <c r="D1532" s="139" t="s">
        <v>174</v>
      </c>
      <c r="E1532" s="148"/>
      <c r="F1532" s="141" t="str">
        <f t="shared" si="685"/>
        <v/>
      </c>
      <c r="G1532" s="141" t="str">
        <f t="shared" si="685"/>
        <v/>
      </c>
      <c r="H1532" s="141" t="str">
        <f t="shared" si="685"/>
        <v/>
      </c>
      <c r="I1532" s="123"/>
    </row>
    <row r="1533" spans="1:9" x14ac:dyDescent="0.25">
      <c r="A1533" s="137" t="s">
        <v>19</v>
      </c>
      <c r="B1533" s="138" t="s">
        <v>160</v>
      </c>
      <c r="C1533" s="139" t="s">
        <v>163</v>
      </c>
      <c r="D1533" s="139" t="s">
        <v>175</v>
      </c>
      <c r="E1533" s="148"/>
      <c r="F1533" s="141" t="str">
        <f t="shared" si="685"/>
        <v/>
      </c>
      <c r="G1533" s="141" t="str">
        <f t="shared" si="685"/>
        <v/>
      </c>
      <c r="H1533" s="141" t="str">
        <f t="shared" si="685"/>
        <v/>
      </c>
      <c r="I1533" s="123"/>
    </row>
    <row r="1534" spans="1:9" ht="30" x14ac:dyDescent="0.25">
      <c r="A1534" s="137" t="s">
        <v>47</v>
      </c>
      <c r="B1534" s="138" t="s">
        <v>160</v>
      </c>
      <c r="C1534" s="139" t="s">
        <v>164</v>
      </c>
      <c r="D1534" s="139" t="s">
        <v>164</v>
      </c>
      <c r="E1534" s="148"/>
      <c r="F1534" s="141" t="str">
        <f t="shared" si="685"/>
        <v/>
      </c>
      <c r="G1534" s="141" t="str">
        <f t="shared" si="685"/>
        <v/>
      </c>
      <c r="H1534" s="141" t="str">
        <f t="shared" si="685"/>
        <v/>
      </c>
      <c r="I1534" s="149">
        <f t="shared" ref="I1534" si="688">SUM(I1535:I1537)</f>
        <v>0</v>
      </c>
    </row>
    <row r="1535" spans="1:9" ht="30" x14ac:dyDescent="0.25">
      <c r="A1535" s="137" t="s">
        <v>48</v>
      </c>
      <c r="B1535" s="138" t="s">
        <v>160</v>
      </c>
      <c r="C1535" s="139" t="s">
        <v>164</v>
      </c>
      <c r="D1535" s="143" t="s">
        <v>176</v>
      </c>
      <c r="E1535" s="148"/>
      <c r="F1535" s="141" t="str">
        <f t="shared" si="685"/>
        <v/>
      </c>
      <c r="G1535" s="141" t="str">
        <f t="shared" si="685"/>
        <v/>
      </c>
      <c r="H1535" s="141" t="str">
        <f t="shared" si="685"/>
        <v/>
      </c>
      <c r="I1535" s="123"/>
    </row>
    <row r="1536" spans="1:9" ht="30" x14ac:dyDescent="0.25">
      <c r="A1536" s="137" t="s">
        <v>49</v>
      </c>
      <c r="B1536" s="138" t="s">
        <v>160</v>
      </c>
      <c r="C1536" s="139" t="s">
        <v>164</v>
      </c>
      <c r="D1536" s="139" t="s">
        <v>177</v>
      </c>
      <c r="E1536" s="148"/>
      <c r="F1536" s="141" t="str">
        <f t="shared" si="685"/>
        <v/>
      </c>
      <c r="G1536" s="141" t="str">
        <f t="shared" si="685"/>
        <v/>
      </c>
      <c r="H1536" s="141" t="str">
        <f t="shared" si="685"/>
        <v/>
      </c>
      <c r="I1536" s="123"/>
    </row>
    <row r="1537" spans="1:9" ht="30.75" thickBot="1" x14ac:dyDescent="0.3">
      <c r="A1537" s="151" t="s">
        <v>50</v>
      </c>
      <c r="B1537" s="156" t="s">
        <v>160</v>
      </c>
      <c r="C1537" s="152" t="s">
        <v>164</v>
      </c>
      <c r="D1537" s="152" t="s">
        <v>178</v>
      </c>
      <c r="E1537" s="153"/>
      <c r="F1537" s="154" t="str">
        <f t="shared" si="685"/>
        <v/>
      </c>
      <c r="G1537" s="154" t="str">
        <f t="shared" si="685"/>
        <v/>
      </c>
      <c r="H1537" s="154" t="str">
        <f t="shared" si="685"/>
        <v/>
      </c>
      <c r="I1537" s="124"/>
    </row>
    <row r="1538" spans="1:9" x14ac:dyDescent="0.25">
      <c r="A1538" s="130" t="s">
        <v>13</v>
      </c>
      <c r="B1538" s="131" t="s">
        <v>161</v>
      </c>
      <c r="C1538" s="132" t="s">
        <v>161</v>
      </c>
      <c r="D1538" s="133" t="s">
        <v>165</v>
      </c>
      <c r="E1538" s="134">
        <v>6</v>
      </c>
      <c r="F1538" s="5"/>
      <c r="G1538" s="119"/>
      <c r="H1538" s="119"/>
      <c r="I1538" s="120"/>
    </row>
    <row r="1539" spans="1:9" ht="30" x14ac:dyDescent="0.25">
      <c r="A1539" s="137" t="s">
        <v>15</v>
      </c>
      <c r="B1539" s="138" t="s">
        <v>162</v>
      </c>
      <c r="C1539" s="139" t="s">
        <v>162</v>
      </c>
      <c r="D1539" s="139" t="s">
        <v>166</v>
      </c>
      <c r="E1539" s="140">
        <v>12</v>
      </c>
      <c r="F1539" s="141" t="str">
        <f>IF(F1538="","",F1538)</f>
        <v/>
      </c>
      <c r="G1539" s="141" t="str">
        <f t="shared" ref="G1539:H1539" si="689">IF(G1538="","",G1538)</f>
        <v/>
      </c>
      <c r="H1539" s="141" t="str">
        <f t="shared" si="689"/>
        <v/>
      </c>
      <c r="I1539" s="121"/>
    </row>
    <row r="1540" spans="1:9" ht="30" x14ac:dyDescent="0.25">
      <c r="A1540" s="137" t="s">
        <v>41</v>
      </c>
      <c r="B1540" s="138" t="s">
        <v>162</v>
      </c>
      <c r="C1540" s="139" t="s">
        <v>162</v>
      </c>
      <c r="D1540" s="143" t="s">
        <v>167</v>
      </c>
      <c r="E1540" s="144">
        <v>12</v>
      </c>
      <c r="F1540" s="141" t="str">
        <f t="shared" ref="F1540:H1553" si="690">F1539</f>
        <v/>
      </c>
      <c r="G1540" s="141" t="str">
        <f t="shared" si="690"/>
        <v/>
      </c>
      <c r="H1540" s="141" t="str">
        <f t="shared" si="690"/>
        <v/>
      </c>
      <c r="I1540" s="122"/>
    </row>
    <row r="1541" spans="1:9" ht="30" x14ac:dyDescent="0.25">
      <c r="A1541" s="137" t="s">
        <v>42</v>
      </c>
      <c r="B1541" s="138" t="s">
        <v>162</v>
      </c>
      <c r="C1541" s="139" t="s">
        <v>162</v>
      </c>
      <c r="D1541" s="143" t="s">
        <v>168</v>
      </c>
      <c r="E1541" s="145"/>
      <c r="F1541" s="141" t="str">
        <f t="shared" si="690"/>
        <v/>
      </c>
      <c r="G1541" s="141" t="str">
        <f t="shared" si="690"/>
        <v/>
      </c>
      <c r="H1541" s="141" t="str">
        <f t="shared" si="690"/>
        <v/>
      </c>
      <c r="I1541" s="146">
        <f t="shared" ref="I1541" si="691">I1539-I1540</f>
        <v>0</v>
      </c>
    </row>
    <row r="1542" spans="1:9" x14ac:dyDescent="0.25">
      <c r="A1542" s="137" t="s">
        <v>43</v>
      </c>
      <c r="B1542" s="138" t="s">
        <v>162</v>
      </c>
      <c r="C1542" s="139" t="s">
        <v>162</v>
      </c>
      <c r="D1542" s="143" t="s">
        <v>169</v>
      </c>
      <c r="E1542" s="147">
        <v>12</v>
      </c>
      <c r="F1542" s="141" t="str">
        <f t="shared" si="690"/>
        <v/>
      </c>
      <c r="G1542" s="141" t="str">
        <f t="shared" si="690"/>
        <v/>
      </c>
      <c r="H1542" s="141" t="str">
        <f t="shared" si="690"/>
        <v/>
      </c>
      <c r="I1542" s="121"/>
    </row>
    <row r="1543" spans="1:9" x14ac:dyDescent="0.25">
      <c r="A1543" s="137" t="s">
        <v>44</v>
      </c>
      <c r="B1543" s="138" t="s">
        <v>162</v>
      </c>
      <c r="C1543" s="139" t="s">
        <v>162</v>
      </c>
      <c r="D1543" s="143" t="s">
        <v>170</v>
      </c>
      <c r="E1543" s="147">
        <v>12</v>
      </c>
      <c r="F1543" s="141" t="str">
        <f t="shared" si="690"/>
        <v/>
      </c>
      <c r="G1543" s="141" t="str">
        <f t="shared" si="690"/>
        <v/>
      </c>
      <c r="H1543" s="141" t="str">
        <f t="shared" si="690"/>
        <v/>
      </c>
      <c r="I1543" s="121"/>
    </row>
    <row r="1544" spans="1:9" ht="30" x14ac:dyDescent="0.25">
      <c r="A1544" s="137" t="s">
        <v>45</v>
      </c>
      <c r="B1544" s="138" t="s">
        <v>162</v>
      </c>
      <c r="C1544" s="139" t="s">
        <v>162</v>
      </c>
      <c r="D1544" s="143" t="s">
        <v>171</v>
      </c>
      <c r="E1544" s="140">
        <v>11</v>
      </c>
      <c r="F1544" s="141" t="str">
        <f t="shared" si="690"/>
        <v/>
      </c>
      <c r="G1544" s="141" t="str">
        <f t="shared" si="690"/>
        <v/>
      </c>
      <c r="H1544" s="141" t="str">
        <f t="shared" si="690"/>
        <v/>
      </c>
      <c r="I1544" s="121"/>
    </row>
    <row r="1545" spans="1:9" x14ac:dyDescent="0.25">
      <c r="A1545" s="137" t="s">
        <v>16</v>
      </c>
      <c r="B1545" s="138" t="s">
        <v>160</v>
      </c>
      <c r="C1545" s="139" t="s">
        <v>163</v>
      </c>
      <c r="D1545" s="139" t="s">
        <v>163</v>
      </c>
      <c r="E1545" s="148"/>
      <c r="F1545" s="141" t="str">
        <f t="shared" si="690"/>
        <v/>
      </c>
      <c r="G1545" s="141" t="str">
        <f t="shared" si="690"/>
        <v/>
      </c>
      <c r="H1545" s="141" t="str">
        <f t="shared" si="690"/>
        <v/>
      </c>
      <c r="I1545" s="149">
        <f t="shared" ref="I1545" si="692">SUM(I1546:I1549)</f>
        <v>0</v>
      </c>
    </row>
    <row r="1546" spans="1:9" x14ac:dyDescent="0.25">
      <c r="A1546" s="137" t="s">
        <v>17</v>
      </c>
      <c r="B1546" s="138" t="s">
        <v>160</v>
      </c>
      <c r="C1546" s="139" t="s">
        <v>163</v>
      </c>
      <c r="D1546" s="139" t="s">
        <v>172</v>
      </c>
      <c r="E1546" s="148"/>
      <c r="F1546" s="141" t="str">
        <f t="shared" si="690"/>
        <v/>
      </c>
      <c r="G1546" s="141" t="str">
        <f t="shared" si="690"/>
        <v/>
      </c>
      <c r="H1546" s="141" t="str">
        <f t="shared" si="690"/>
        <v/>
      </c>
      <c r="I1546" s="123"/>
    </row>
    <row r="1547" spans="1:9" x14ac:dyDescent="0.25">
      <c r="A1547" s="137" t="s">
        <v>46</v>
      </c>
      <c r="B1547" s="138" t="s">
        <v>160</v>
      </c>
      <c r="C1547" s="139" t="s">
        <v>163</v>
      </c>
      <c r="D1547" s="139" t="s">
        <v>173</v>
      </c>
      <c r="E1547" s="148"/>
      <c r="F1547" s="141" t="str">
        <f t="shared" si="690"/>
        <v/>
      </c>
      <c r="G1547" s="141" t="str">
        <f t="shared" si="690"/>
        <v/>
      </c>
      <c r="H1547" s="141" t="str">
        <f t="shared" si="690"/>
        <v/>
      </c>
      <c r="I1547" s="123"/>
    </row>
    <row r="1548" spans="1:9" ht="30" x14ac:dyDescent="0.25">
      <c r="A1548" s="137" t="s">
        <v>18</v>
      </c>
      <c r="B1548" s="138" t="s">
        <v>160</v>
      </c>
      <c r="C1548" s="139" t="s">
        <v>163</v>
      </c>
      <c r="D1548" s="139" t="s">
        <v>174</v>
      </c>
      <c r="E1548" s="148"/>
      <c r="F1548" s="141" t="str">
        <f t="shared" si="690"/>
        <v/>
      </c>
      <c r="G1548" s="141" t="str">
        <f t="shared" si="690"/>
        <v/>
      </c>
      <c r="H1548" s="141" t="str">
        <f t="shared" si="690"/>
        <v/>
      </c>
      <c r="I1548" s="123"/>
    </row>
    <row r="1549" spans="1:9" x14ac:dyDescent="0.25">
      <c r="A1549" s="137" t="s">
        <v>19</v>
      </c>
      <c r="B1549" s="138" t="s">
        <v>160</v>
      </c>
      <c r="C1549" s="139" t="s">
        <v>163</v>
      </c>
      <c r="D1549" s="139" t="s">
        <v>175</v>
      </c>
      <c r="E1549" s="148"/>
      <c r="F1549" s="141" t="str">
        <f t="shared" si="690"/>
        <v/>
      </c>
      <c r="G1549" s="141" t="str">
        <f t="shared" si="690"/>
        <v/>
      </c>
      <c r="H1549" s="141" t="str">
        <f t="shared" si="690"/>
        <v/>
      </c>
      <c r="I1549" s="123"/>
    </row>
    <row r="1550" spans="1:9" ht="30" x14ac:dyDescent="0.25">
      <c r="A1550" s="137" t="s">
        <v>47</v>
      </c>
      <c r="B1550" s="138" t="s">
        <v>160</v>
      </c>
      <c r="C1550" s="139" t="s">
        <v>164</v>
      </c>
      <c r="D1550" s="139" t="s">
        <v>164</v>
      </c>
      <c r="E1550" s="148"/>
      <c r="F1550" s="141" t="str">
        <f t="shared" si="690"/>
        <v/>
      </c>
      <c r="G1550" s="141" t="str">
        <f t="shared" si="690"/>
        <v/>
      </c>
      <c r="H1550" s="141" t="str">
        <f t="shared" si="690"/>
        <v/>
      </c>
      <c r="I1550" s="149">
        <f t="shared" ref="I1550" si="693">SUM(I1551:I1553)</f>
        <v>0</v>
      </c>
    </row>
    <row r="1551" spans="1:9" ht="30" x14ac:dyDescent="0.25">
      <c r="A1551" s="137" t="s">
        <v>48</v>
      </c>
      <c r="B1551" s="138" t="s">
        <v>160</v>
      </c>
      <c r="C1551" s="139" t="s">
        <v>164</v>
      </c>
      <c r="D1551" s="143" t="s">
        <v>176</v>
      </c>
      <c r="E1551" s="148"/>
      <c r="F1551" s="141" t="str">
        <f t="shared" si="690"/>
        <v/>
      </c>
      <c r="G1551" s="141" t="str">
        <f t="shared" si="690"/>
        <v/>
      </c>
      <c r="H1551" s="141" t="str">
        <f t="shared" si="690"/>
        <v/>
      </c>
      <c r="I1551" s="123"/>
    </row>
    <row r="1552" spans="1:9" ht="30" x14ac:dyDescent="0.25">
      <c r="A1552" s="137" t="s">
        <v>49</v>
      </c>
      <c r="B1552" s="138" t="s">
        <v>160</v>
      </c>
      <c r="C1552" s="139" t="s">
        <v>164</v>
      </c>
      <c r="D1552" s="139" t="s">
        <v>177</v>
      </c>
      <c r="E1552" s="148"/>
      <c r="F1552" s="141" t="str">
        <f t="shared" si="690"/>
        <v/>
      </c>
      <c r="G1552" s="141" t="str">
        <f t="shared" si="690"/>
        <v/>
      </c>
      <c r="H1552" s="141" t="str">
        <f t="shared" si="690"/>
        <v/>
      </c>
      <c r="I1552" s="123"/>
    </row>
    <row r="1553" spans="1:9" ht="30.75" thickBot="1" x14ac:dyDescent="0.3">
      <c r="A1553" s="151" t="s">
        <v>50</v>
      </c>
      <c r="B1553" s="156" t="s">
        <v>160</v>
      </c>
      <c r="C1553" s="152" t="s">
        <v>164</v>
      </c>
      <c r="D1553" s="152" t="s">
        <v>178</v>
      </c>
      <c r="E1553" s="153"/>
      <c r="F1553" s="154" t="str">
        <f t="shared" si="690"/>
        <v/>
      </c>
      <c r="G1553" s="154" t="str">
        <f t="shared" si="690"/>
        <v/>
      </c>
      <c r="H1553" s="154" t="str">
        <f t="shared" si="690"/>
        <v/>
      </c>
      <c r="I1553" s="124"/>
    </row>
    <row r="1554" spans="1:9" x14ac:dyDescent="0.25">
      <c r="A1554" s="130" t="s">
        <v>13</v>
      </c>
      <c r="B1554" s="131" t="s">
        <v>161</v>
      </c>
      <c r="C1554" s="132" t="s">
        <v>161</v>
      </c>
      <c r="D1554" s="133" t="s">
        <v>165</v>
      </c>
      <c r="E1554" s="134">
        <v>6</v>
      </c>
      <c r="F1554" s="5"/>
      <c r="G1554" s="119"/>
      <c r="H1554" s="119"/>
      <c r="I1554" s="120"/>
    </row>
    <row r="1555" spans="1:9" ht="30" x14ac:dyDescent="0.25">
      <c r="A1555" s="137" t="s">
        <v>15</v>
      </c>
      <c r="B1555" s="138" t="s">
        <v>162</v>
      </c>
      <c r="C1555" s="139" t="s">
        <v>162</v>
      </c>
      <c r="D1555" s="139" t="s">
        <v>166</v>
      </c>
      <c r="E1555" s="140">
        <v>12</v>
      </c>
      <c r="F1555" s="141" t="str">
        <f>IF(F1554="","",F1554)</f>
        <v/>
      </c>
      <c r="G1555" s="141" t="str">
        <f t="shared" ref="G1555:H1555" si="694">IF(G1554="","",G1554)</f>
        <v/>
      </c>
      <c r="H1555" s="141" t="str">
        <f t="shared" si="694"/>
        <v/>
      </c>
      <c r="I1555" s="121"/>
    </row>
    <row r="1556" spans="1:9" ht="30" x14ac:dyDescent="0.25">
      <c r="A1556" s="137" t="s">
        <v>41</v>
      </c>
      <c r="B1556" s="138" t="s">
        <v>162</v>
      </c>
      <c r="C1556" s="139" t="s">
        <v>162</v>
      </c>
      <c r="D1556" s="143" t="s">
        <v>167</v>
      </c>
      <c r="E1556" s="144">
        <v>12</v>
      </c>
      <c r="F1556" s="141" t="str">
        <f t="shared" ref="F1556:H1569" si="695">F1555</f>
        <v/>
      </c>
      <c r="G1556" s="141" t="str">
        <f t="shared" si="695"/>
        <v/>
      </c>
      <c r="H1556" s="141" t="str">
        <f t="shared" si="695"/>
        <v/>
      </c>
      <c r="I1556" s="122"/>
    </row>
    <row r="1557" spans="1:9" ht="30" x14ac:dyDescent="0.25">
      <c r="A1557" s="137" t="s">
        <v>42</v>
      </c>
      <c r="B1557" s="138" t="s">
        <v>162</v>
      </c>
      <c r="C1557" s="139" t="s">
        <v>162</v>
      </c>
      <c r="D1557" s="143" t="s">
        <v>168</v>
      </c>
      <c r="E1557" s="145"/>
      <c r="F1557" s="141" t="str">
        <f t="shared" si="695"/>
        <v/>
      </c>
      <c r="G1557" s="141" t="str">
        <f t="shared" si="695"/>
        <v/>
      </c>
      <c r="H1557" s="141" t="str">
        <f t="shared" si="695"/>
        <v/>
      </c>
      <c r="I1557" s="146">
        <f t="shared" ref="I1557" si="696">I1555-I1556</f>
        <v>0</v>
      </c>
    </row>
    <row r="1558" spans="1:9" x14ac:dyDescent="0.25">
      <c r="A1558" s="137" t="s">
        <v>43</v>
      </c>
      <c r="B1558" s="138" t="s">
        <v>162</v>
      </c>
      <c r="C1558" s="139" t="s">
        <v>162</v>
      </c>
      <c r="D1558" s="143" t="s">
        <v>169</v>
      </c>
      <c r="E1558" s="147">
        <v>12</v>
      </c>
      <c r="F1558" s="141" t="str">
        <f t="shared" si="695"/>
        <v/>
      </c>
      <c r="G1558" s="141" t="str">
        <f t="shared" si="695"/>
        <v/>
      </c>
      <c r="H1558" s="141" t="str">
        <f t="shared" si="695"/>
        <v/>
      </c>
      <c r="I1558" s="121"/>
    </row>
    <row r="1559" spans="1:9" x14ac:dyDescent="0.25">
      <c r="A1559" s="137" t="s">
        <v>44</v>
      </c>
      <c r="B1559" s="138" t="s">
        <v>162</v>
      </c>
      <c r="C1559" s="139" t="s">
        <v>162</v>
      </c>
      <c r="D1559" s="143" t="s">
        <v>170</v>
      </c>
      <c r="E1559" s="147">
        <v>12</v>
      </c>
      <c r="F1559" s="141" t="str">
        <f t="shared" si="695"/>
        <v/>
      </c>
      <c r="G1559" s="141" t="str">
        <f t="shared" si="695"/>
        <v/>
      </c>
      <c r="H1559" s="141" t="str">
        <f t="shared" si="695"/>
        <v/>
      </c>
      <c r="I1559" s="121"/>
    </row>
    <row r="1560" spans="1:9" ht="30" x14ac:dyDescent="0.25">
      <c r="A1560" s="137" t="s">
        <v>45</v>
      </c>
      <c r="B1560" s="138" t="s">
        <v>162</v>
      </c>
      <c r="C1560" s="139" t="s">
        <v>162</v>
      </c>
      <c r="D1560" s="143" t="s">
        <v>171</v>
      </c>
      <c r="E1560" s="140">
        <v>11</v>
      </c>
      <c r="F1560" s="141" t="str">
        <f t="shared" si="695"/>
        <v/>
      </c>
      <c r="G1560" s="141" t="str">
        <f t="shared" si="695"/>
        <v/>
      </c>
      <c r="H1560" s="141" t="str">
        <f t="shared" si="695"/>
        <v/>
      </c>
      <c r="I1560" s="121"/>
    </row>
    <row r="1561" spans="1:9" x14ac:dyDescent="0.25">
      <c r="A1561" s="137" t="s">
        <v>16</v>
      </c>
      <c r="B1561" s="138" t="s">
        <v>160</v>
      </c>
      <c r="C1561" s="139" t="s">
        <v>163</v>
      </c>
      <c r="D1561" s="139" t="s">
        <v>163</v>
      </c>
      <c r="E1561" s="148"/>
      <c r="F1561" s="141" t="str">
        <f t="shared" si="695"/>
        <v/>
      </c>
      <c r="G1561" s="141" t="str">
        <f t="shared" si="695"/>
        <v/>
      </c>
      <c r="H1561" s="141" t="str">
        <f t="shared" si="695"/>
        <v/>
      </c>
      <c r="I1561" s="149">
        <f t="shared" ref="I1561" si="697">SUM(I1562:I1565)</f>
        <v>0</v>
      </c>
    </row>
    <row r="1562" spans="1:9" x14ac:dyDescent="0.25">
      <c r="A1562" s="137" t="s">
        <v>17</v>
      </c>
      <c r="B1562" s="138" t="s">
        <v>160</v>
      </c>
      <c r="C1562" s="139" t="s">
        <v>163</v>
      </c>
      <c r="D1562" s="139" t="s">
        <v>172</v>
      </c>
      <c r="E1562" s="148"/>
      <c r="F1562" s="141" t="str">
        <f t="shared" si="695"/>
        <v/>
      </c>
      <c r="G1562" s="141" t="str">
        <f t="shared" si="695"/>
        <v/>
      </c>
      <c r="H1562" s="141" t="str">
        <f t="shared" si="695"/>
        <v/>
      </c>
      <c r="I1562" s="123"/>
    </row>
    <row r="1563" spans="1:9" x14ac:dyDescent="0.25">
      <c r="A1563" s="137" t="s">
        <v>46</v>
      </c>
      <c r="B1563" s="138" t="s">
        <v>160</v>
      </c>
      <c r="C1563" s="139" t="s">
        <v>163</v>
      </c>
      <c r="D1563" s="139" t="s">
        <v>173</v>
      </c>
      <c r="E1563" s="148"/>
      <c r="F1563" s="141" t="str">
        <f t="shared" si="695"/>
        <v/>
      </c>
      <c r="G1563" s="141" t="str">
        <f t="shared" si="695"/>
        <v/>
      </c>
      <c r="H1563" s="141" t="str">
        <f t="shared" si="695"/>
        <v/>
      </c>
      <c r="I1563" s="123"/>
    </row>
    <row r="1564" spans="1:9" ht="30" x14ac:dyDescent="0.25">
      <c r="A1564" s="137" t="s">
        <v>18</v>
      </c>
      <c r="B1564" s="138" t="s">
        <v>160</v>
      </c>
      <c r="C1564" s="139" t="s">
        <v>163</v>
      </c>
      <c r="D1564" s="139" t="s">
        <v>174</v>
      </c>
      <c r="E1564" s="148"/>
      <c r="F1564" s="141" t="str">
        <f t="shared" si="695"/>
        <v/>
      </c>
      <c r="G1564" s="141" t="str">
        <f t="shared" si="695"/>
        <v/>
      </c>
      <c r="H1564" s="141" t="str">
        <f t="shared" si="695"/>
        <v/>
      </c>
      <c r="I1564" s="123"/>
    </row>
    <row r="1565" spans="1:9" x14ac:dyDescent="0.25">
      <c r="A1565" s="137" t="s">
        <v>19</v>
      </c>
      <c r="B1565" s="138" t="s">
        <v>160</v>
      </c>
      <c r="C1565" s="139" t="s">
        <v>163</v>
      </c>
      <c r="D1565" s="139" t="s">
        <v>175</v>
      </c>
      <c r="E1565" s="148"/>
      <c r="F1565" s="141" t="str">
        <f t="shared" si="695"/>
        <v/>
      </c>
      <c r="G1565" s="141" t="str">
        <f t="shared" si="695"/>
        <v/>
      </c>
      <c r="H1565" s="141" t="str">
        <f t="shared" si="695"/>
        <v/>
      </c>
      <c r="I1565" s="123"/>
    </row>
    <row r="1566" spans="1:9" ht="30" x14ac:dyDescent="0.25">
      <c r="A1566" s="137" t="s">
        <v>47</v>
      </c>
      <c r="B1566" s="138" t="s">
        <v>160</v>
      </c>
      <c r="C1566" s="139" t="s">
        <v>164</v>
      </c>
      <c r="D1566" s="139" t="s">
        <v>164</v>
      </c>
      <c r="E1566" s="148"/>
      <c r="F1566" s="141" t="str">
        <f t="shared" si="695"/>
        <v/>
      </c>
      <c r="G1566" s="141" t="str">
        <f t="shared" si="695"/>
        <v/>
      </c>
      <c r="H1566" s="141" t="str">
        <f t="shared" si="695"/>
        <v/>
      </c>
      <c r="I1566" s="149">
        <f t="shared" ref="I1566" si="698">SUM(I1567:I1569)</f>
        <v>0</v>
      </c>
    </row>
    <row r="1567" spans="1:9" ht="30" x14ac:dyDescent="0.25">
      <c r="A1567" s="137" t="s">
        <v>48</v>
      </c>
      <c r="B1567" s="138" t="s">
        <v>160</v>
      </c>
      <c r="C1567" s="139" t="s">
        <v>164</v>
      </c>
      <c r="D1567" s="143" t="s">
        <v>176</v>
      </c>
      <c r="E1567" s="148"/>
      <c r="F1567" s="141" t="str">
        <f t="shared" si="695"/>
        <v/>
      </c>
      <c r="G1567" s="141" t="str">
        <f t="shared" si="695"/>
        <v/>
      </c>
      <c r="H1567" s="141" t="str">
        <f t="shared" si="695"/>
        <v/>
      </c>
      <c r="I1567" s="123"/>
    </row>
    <row r="1568" spans="1:9" ht="30" x14ac:dyDescent="0.25">
      <c r="A1568" s="137" t="s">
        <v>49</v>
      </c>
      <c r="B1568" s="138" t="s">
        <v>160</v>
      </c>
      <c r="C1568" s="139" t="s">
        <v>164</v>
      </c>
      <c r="D1568" s="139" t="s">
        <v>177</v>
      </c>
      <c r="E1568" s="148"/>
      <c r="F1568" s="141" t="str">
        <f t="shared" si="695"/>
        <v/>
      </c>
      <c r="G1568" s="141" t="str">
        <f t="shared" si="695"/>
        <v/>
      </c>
      <c r="H1568" s="141" t="str">
        <f t="shared" si="695"/>
        <v/>
      </c>
      <c r="I1568" s="123"/>
    </row>
    <row r="1569" spans="1:9" ht="30.75" thickBot="1" x14ac:dyDescent="0.3">
      <c r="A1569" s="151" t="s">
        <v>50</v>
      </c>
      <c r="B1569" s="156" t="s">
        <v>160</v>
      </c>
      <c r="C1569" s="152" t="s">
        <v>164</v>
      </c>
      <c r="D1569" s="152" t="s">
        <v>178</v>
      </c>
      <c r="E1569" s="153"/>
      <c r="F1569" s="154" t="str">
        <f t="shared" si="695"/>
        <v/>
      </c>
      <c r="G1569" s="154" t="str">
        <f t="shared" si="695"/>
        <v/>
      </c>
      <c r="H1569" s="154" t="str">
        <f t="shared" si="695"/>
        <v/>
      </c>
      <c r="I1569" s="124"/>
    </row>
    <row r="1570" spans="1:9" x14ac:dyDescent="0.25">
      <c r="A1570" s="130" t="s">
        <v>13</v>
      </c>
      <c r="B1570" s="131" t="s">
        <v>161</v>
      </c>
      <c r="C1570" s="132" t="s">
        <v>161</v>
      </c>
      <c r="D1570" s="133" t="s">
        <v>165</v>
      </c>
      <c r="E1570" s="134">
        <v>6</v>
      </c>
      <c r="F1570" s="5"/>
      <c r="G1570" s="119"/>
      <c r="H1570" s="119"/>
      <c r="I1570" s="120"/>
    </row>
    <row r="1571" spans="1:9" ht="30" x14ac:dyDescent="0.25">
      <c r="A1571" s="137" t="s">
        <v>15</v>
      </c>
      <c r="B1571" s="138" t="s">
        <v>162</v>
      </c>
      <c r="C1571" s="139" t="s">
        <v>162</v>
      </c>
      <c r="D1571" s="139" t="s">
        <v>166</v>
      </c>
      <c r="E1571" s="140">
        <v>12</v>
      </c>
      <c r="F1571" s="141" t="str">
        <f>IF(F1570="","",F1570)</f>
        <v/>
      </c>
      <c r="G1571" s="141" t="str">
        <f t="shared" ref="G1571:H1571" si="699">IF(G1570="","",G1570)</f>
        <v/>
      </c>
      <c r="H1571" s="141" t="str">
        <f t="shared" si="699"/>
        <v/>
      </c>
      <c r="I1571" s="121"/>
    </row>
    <row r="1572" spans="1:9" ht="30" x14ac:dyDescent="0.25">
      <c r="A1572" s="137" t="s">
        <v>41</v>
      </c>
      <c r="B1572" s="138" t="s">
        <v>162</v>
      </c>
      <c r="C1572" s="139" t="s">
        <v>162</v>
      </c>
      <c r="D1572" s="143" t="s">
        <v>167</v>
      </c>
      <c r="E1572" s="144">
        <v>12</v>
      </c>
      <c r="F1572" s="141" t="str">
        <f t="shared" ref="F1572:H1585" si="700">F1571</f>
        <v/>
      </c>
      <c r="G1572" s="141" t="str">
        <f t="shared" si="700"/>
        <v/>
      </c>
      <c r="H1572" s="141" t="str">
        <f t="shared" si="700"/>
        <v/>
      </c>
      <c r="I1572" s="122"/>
    </row>
    <row r="1573" spans="1:9" ht="30" x14ac:dyDescent="0.25">
      <c r="A1573" s="137" t="s">
        <v>42</v>
      </c>
      <c r="B1573" s="138" t="s">
        <v>162</v>
      </c>
      <c r="C1573" s="139" t="s">
        <v>162</v>
      </c>
      <c r="D1573" s="143" t="s">
        <v>168</v>
      </c>
      <c r="E1573" s="145"/>
      <c r="F1573" s="141" t="str">
        <f t="shared" si="700"/>
        <v/>
      </c>
      <c r="G1573" s="141" t="str">
        <f t="shared" si="700"/>
        <v/>
      </c>
      <c r="H1573" s="141" t="str">
        <f t="shared" si="700"/>
        <v/>
      </c>
      <c r="I1573" s="146">
        <f t="shared" ref="I1573" si="701">I1571-I1572</f>
        <v>0</v>
      </c>
    </row>
    <row r="1574" spans="1:9" x14ac:dyDescent="0.25">
      <c r="A1574" s="137" t="s">
        <v>43</v>
      </c>
      <c r="B1574" s="138" t="s">
        <v>162</v>
      </c>
      <c r="C1574" s="139" t="s">
        <v>162</v>
      </c>
      <c r="D1574" s="143" t="s">
        <v>169</v>
      </c>
      <c r="E1574" s="147">
        <v>12</v>
      </c>
      <c r="F1574" s="141" t="str">
        <f t="shared" si="700"/>
        <v/>
      </c>
      <c r="G1574" s="141" t="str">
        <f t="shared" si="700"/>
        <v/>
      </c>
      <c r="H1574" s="141" t="str">
        <f t="shared" si="700"/>
        <v/>
      </c>
      <c r="I1574" s="121"/>
    </row>
    <row r="1575" spans="1:9" x14ac:dyDescent="0.25">
      <c r="A1575" s="137" t="s">
        <v>44</v>
      </c>
      <c r="B1575" s="138" t="s">
        <v>162</v>
      </c>
      <c r="C1575" s="139" t="s">
        <v>162</v>
      </c>
      <c r="D1575" s="143" t="s">
        <v>170</v>
      </c>
      <c r="E1575" s="147">
        <v>12</v>
      </c>
      <c r="F1575" s="141" t="str">
        <f t="shared" si="700"/>
        <v/>
      </c>
      <c r="G1575" s="141" t="str">
        <f t="shared" si="700"/>
        <v/>
      </c>
      <c r="H1575" s="141" t="str">
        <f t="shared" si="700"/>
        <v/>
      </c>
      <c r="I1575" s="121"/>
    </row>
    <row r="1576" spans="1:9" ht="30" x14ac:dyDescent="0.25">
      <c r="A1576" s="137" t="s">
        <v>45</v>
      </c>
      <c r="B1576" s="138" t="s">
        <v>162</v>
      </c>
      <c r="C1576" s="139" t="s">
        <v>162</v>
      </c>
      <c r="D1576" s="143" t="s">
        <v>171</v>
      </c>
      <c r="E1576" s="140">
        <v>11</v>
      </c>
      <c r="F1576" s="141" t="str">
        <f t="shared" si="700"/>
        <v/>
      </c>
      <c r="G1576" s="141" t="str">
        <f t="shared" si="700"/>
        <v/>
      </c>
      <c r="H1576" s="141" t="str">
        <f t="shared" si="700"/>
        <v/>
      </c>
      <c r="I1576" s="121"/>
    </row>
    <row r="1577" spans="1:9" x14ac:dyDescent="0.25">
      <c r="A1577" s="137" t="s">
        <v>16</v>
      </c>
      <c r="B1577" s="138" t="s">
        <v>160</v>
      </c>
      <c r="C1577" s="139" t="s">
        <v>163</v>
      </c>
      <c r="D1577" s="139" t="s">
        <v>163</v>
      </c>
      <c r="E1577" s="148"/>
      <c r="F1577" s="141" t="str">
        <f t="shared" si="700"/>
        <v/>
      </c>
      <c r="G1577" s="141" t="str">
        <f t="shared" si="700"/>
        <v/>
      </c>
      <c r="H1577" s="141" t="str">
        <f t="shared" si="700"/>
        <v/>
      </c>
      <c r="I1577" s="149">
        <f t="shared" ref="I1577" si="702">SUM(I1578:I1581)</f>
        <v>0</v>
      </c>
    </row>
    <row r="1578" spans="1:9" x14ac:dyDescent="0.25">
      <c r="A1578" s="137" t="s">
        <v>17</v>
      </c>
      <c r="B1578" s="138" t="s">
        <v>160</v>
      </c>
      <c r="C1578" s="139" t="s">
        <v>163</v>
      </c>
      <c r="D1578" s="139" t="s">
        <v>172</v>
      </c>
      <c r="E1578" s="148"/>
      <c r="F1578" s="141" t="str">
        <f t="shared" si="700"/>
        <v/>
      </c>
      <c r="G1578" s="141" t="str">
        <f t="shared" si="700"/>
        <v/>
      </c>
      <c r="H1578" s="141" t="str">
        <f t="shared" si="700"/>
        <v/>
      </c>
      <c r="I1578" s="123"/>
    </row>
    <row r="1579" spans="1:9" x14ac:dyDescent="0.25">
      <c r="A1579" s="137" t="s">
        <v>46</v>
      </c>
      <c r="B1579" s="138" t="s">
        <v>160</v>
      </c>
      <c r="C1579" s="139" t="s">
        <v>163</v>
      </c>
      <c r="D1579" s="139" t="s">
        <v>173</v>
      </c>
      <c r="E1579" s="148"/>
      <c r="F1579" s="141" t="str">
        <f t="shared" si="700"/>
        <v/>
      </c>
      <c r="G1579" s="141" t="str">
        <f t="shared" si="700"/>
        <v/>
      </c>
      <c r="H1579" s="141" t="str">
        <f t="shared" si="700"/>
        <v/>
      </c>
      <c r="I1579" s="123"/>
    </row>
    <row r="1580" spans="1:9" ht="30" x14ac:dyDescent="0.25">
      <c r="A1580" s="137" t="s">
        <v>18</v>
      </c>
      <c r="B1580" s="138" t="s">
        <v>160</v>
      </c>
      <c r="C1580" s="139" t="s">
        <v>163</v>
      </c>
      <c r="D1580" s="139" t="s">
        <v>174</v>
      </c>
      <c r="E1580" s="148"/>
      <c r="F1580" s="141" t="str">
        <f t="shared" si="700"/>
        <v/>
      </c>
      <c r="G1580" s="141" t="str">
        <f t="shared" si="700"/>
        <v/>
      </c>
      <c r="H1580" s="141" t="str">
        <f t="shared" si="700"/>
        <v/>
      </c>
      <c r="I1580" s="123"/>
    </row>
    <row r="1581" spans="1:9" x14ac:dyDescent="0.25">
      <c r="A1581" s="137" t="s">
        <v>19</v>
      </c>
      <c r="B1581" s="138" t="s">
        <v>160</v>
      </c>
      <c r="C1581" s="139" t="s">
        <v>163</v>
      </c>
      <c r="D1581" s="139" t="s">
        <v>175</v>
      </c>
      <c r="E1581" s="148"/>
      <c r="F1581" s="141" t="str">
        <f t="shared" si="700"/>
        <v/>
      </c>
      <c r="G1581" s="141" t="str">
        <f t="shared" si="700"/>
        <v/>
      </c>
      <c r="H1581" s="141" t="str">
        <f t="shared" si="700"/>
        <v/>
      </c>
      <c r="I1581" s="123"/>
    </row>
    <row r="1582" spans="1:9" ht="30" x14ac:dyDescent="0.25">
      <c r="A1582" s="137" t="s">
        <v>47</v>
      </c>
      <c r="B1582" s="138" t="s">
        <v>160</v>
      </c>
      <c r="C1582" s="139" t="s">
        <v>164</v>
      </c>
      <c r="D1582" s="139" t="s">
        <v>164</v>
      </c>
      <c r="E1582" s="148"/>
      <c r="F1582" s="141" t="str">
        <f t="shared" si="700"/>
        <v/>
      </c>
      <c r="G1582" s="141" t="str">
        <f t="shared" si="700"/>
        <v/>
      </c>
      <c r="H1582" s="141" t="str">
        <f t="shared" si="700"/>
        <v/>
      </c>
      <c r="I1582" s="149">
        <f t="shared" ref="I1582" si="703">SUM(I1583:I1585)</f>
        <v>0</v>
      </c>
    </row>
    <row r="1583" spans="1:9" ht="30" x14ac:dyDescent="0.25">
      <c r="A1583" s="137" t="s">
        <v>48</v>
      </c>
      <c r="B1583" s="138" t="s">
        <v>160</v>
      </c>
      <c r="C1583" s="139" t="s">
        <v>164</v>
      </c>
      <c r="D1583" s="143" t="s">
        <v>176</v>
      </c>
      <c r="E1583" s="148"/>
      <c r="F1583" s="141" t="str">
        <f t="shared" si="700"/>
        <v/>
      </c>
      <c r="G1583" s="141" t="str">
        <f t="shared" si="700"/>
        <v/>
      </c>
      <c r="H1583" s="141" t="str">
        <f t="shared" si="700"/>
        <v/>
      </c>
      <c r="I1583" s="123"/>
    </row>
    <row r="1584" spans="1:9" ht="30" x14ac:dyDescent="0.25">
      <c r="A1584" s="137" t="s">
        <v>49</v>
      </c>
      <c r="B1584" s="138" t="s">
        <v>160</v>
      </c>
      <c r="C1584" s="139" t="s">
        <v>164</v>
      </c>
      <c r="D1584" s="139" t="s">
        <v>177</v>
      </c>
      <c r="E1584" s="148"/>
      <c r="F1584" s="141" t="str">
        <f t="shared" si="700"/>
        <v/>
      </c>
      <c r="G1584" s="141" t="str">
        <f t="shared" si="700"/>
        <v/>
      </c>
      <c r="H1584" s="141" t="str">
        <f t="shared" si="700"/>
        <v/>
      </c>
      <c r="I1584" s="123"/>
    </row>
    <row r="1585" spans="1:9" ht="30.75" thickBot="1" x14ac:dyDescent="0.3">
      <c r="A1585" s="151" t="s">
        <v>50</v>
      </c>
      <c r="B1585" s="156" t="s">
        <v>160</v>
      </c>
      <c r="C1585" s="152" t="s">
        <v>164</v>
      </c>
      <c r="D1585" s="152" t="s">
        <v>178</v>
      </c>
      <c r="E1585" s="153"/>
      <c r="F1585" s="154" t="str">
        <f t="shared" si="700"/>
        <v/>
      </c>
      <c r="G1585" s="154" t="str">
        <f t="shared" si="700"/>
        <v/>
      </c>
      <c r="H1585" s="154" t="str">
        <f t="shared" si="700"/>
        <v/>
      </c>
      <c r="I1585" s="124"/>
    </row>
    <row r="1586" spans="1:9" x14ac:dyDescent="0.25">
      <c r="A1586" s="130" t="s">
        <v>13</v>
      </c>
      <c r="B1586" s="131" t="s">
        <v>161</v>
      </c>
      <c r="C1586" s="132" t="s">
        <v>161</v>
      </c>
      <c r="D1586" s="133" t="s">
        <v>165</v>
      </c>
      <c r="E1586" s="134">
        <v>6</v>
      </c>
      <c r="F1586" s="5"/>
      <c r="G1586" s="119"/>
      <c r="H1586" s="119"/>
      <c r="I1586" s="120"/>
    </row>
    <row r="1587" spans="1:9" ht="30" x14ac:dyDescent="0.25">
      <c r="A1587" s="137" t="s">
        <v>15</v>
      </c>
      <c r="B1587" s="138" t="s">
        <v>162</v>
      </c>
      <c r="C1587" s="139" t="s">
        <v>162</v>
      </c>
      <c r="D1587" s="139" t="s">
        <v>166</v>
      </c>
      <c r="E1587" s="140">
        <v>12</v>
      </c>
      <c r="F1587" s="141" t="str">
        <f>IF(F1586="","",F1586)</f>
        <v/>
      </c>
      <c r="G1587" s="141" t="str">
        <f t="shared" ref="G1587:H1587" si="704">IF(G1586="","",G1586)</f>
        <v/>
      </c>
      <c r="H1587" s="141" t="str">
        <f t="shared" si="704"/>
        <v/>
      </c>
      <c r="I1587" s="121"/>
    </row>
    <row r="1588" spans="1:9" ht="30" x14ac:dyDescent="0.25">
      <c r="A1588" s="137" t="s">
        <v>41</v>
      </c>
      <c r="B1588" s="138" t="s">
        <v>162</v>
      </c>
      <c r="C1588" s="139" t="s">
        <v>162</v>
      </c>
      <c r="D1588" s="143" t="s">
        <v>167</v>
      </c>
      <c r="E1588" s="144">
        <v>12</v>
      </c>
      <c r="F1588" s="141" t="str">
        <f t="shared" ref="F1588:H1601" si="705">F1587</f>
        <v/>
      </c>
      <c r="G1588" s="141" t="str">
        <f t="shared" si="705"/>
        <v/>
      </c>
      <c r="H1588" s="141" t="str">
        <f t="shared" si="705"/>
        <v/>
      </c>
      <c r="I1588" s="122"/>
    </row>
    <row r="1589" spans="1:9" ht="30" x14ac:dyDescent="0.25">
      <c r="A1589" s="137" t="s">
        <v>42</v>
      </c>
      <c r="B1589" s="138" t="s">
        <v>162</v>
      </c>
      <c r="C1589" s="139" t="s">
        <v>162</v>
      </c>
      <c r="D1589" s="143" t="s">
        <v>168</v>
      </c>
      <c r="E1589" s="145"/>
      <c r="F1589" s="141" t="str">
        <f t="shared" si="705"/>
        <v/>
      </c>
      <c r="G1589" s="141" t="str">
        <f t="shared" si="705"/>
        <v/>
      </c>
      <c r="H1589" s="141" t="str">
        <f t="shared" si="705"/>
        <v/>
      </c>
      <c r="I1589" s="146">
        <f t="shared" ref="I1589" si="706">I1587-I1588</f>
        <v>0</v>
      </c>
    </row>
    <row r="1590" spans="1:9" x14ac:dyDescent="0.25">
      <c r="A1590" s="137" t="s">
        <v>43</v>
      </c>
      <c r="B1590" s="138" t="s">
        <v>162</v>
      </c>
      <c r="C1590" s="139" t="s">
        <v>162</v>
      </c>
      <c r="D1590" s="143" t="s">
        <v>169</v>
      </c>
      <c r="E1590" s="147">
        <v>12</v>
      </c>
      <c r="F1590" s="141" t="str">
        <f t="shared" si="705"/>
        <v/>
      </c>
      <c r="G1590" s="141" t="str">
        <f t="shared" si="705"/>
        <v/>
      </c>
      <c r="H1590" s="141" t="str">
        <f t="shared" si="705"/>
        <v/>
      </c>
      <c r="I1590" s="121"/>
    </row>
    <row r="1591" spans="1:9" x14ac:dyDescent="0.25">
      <c r="A1591" s="137" t="s">
        <v>44</v>
      </c>
      <c r="B1591" s="138" t="s">
        <v>162</v>
      </c>
      <c r="C1591" s="139" t="s">
        <v>162</v>
      </c>
      <c r="D1591" s="143" t="s">
        <v>170</v>
      </c>
      <c r="E1591" s="147">
        <v>12</v>
      </c>
      <c r="F1591" s="141" t="str">
        <f t="shared" si="705"/>
        <v/>
      </c>
      <c r="G1591" s="141" t="str">
        <f t="shared" si="705"/>
        <v/>
      </c>
      <c r="H1591" s="141" t="str">
        <f t="shared" si="705"/>
        <v/>
      </c>
      <c r="I1591" s="121"/>
    </row>
    <row r="1592" spans="1:9" ht="30" x14ac:dyDescent="0.25">
      <c r="A1592" s="137" t="s">
        <v>45</v>
      </c>
      <c r="B1592" s="138" t="s">
        <v>162</v>
      </c>
      <c r="C1592" s="139" t="s">
        <v>162</v>
      </c>
      <c r="D1592" s="143" t="s">
        <v>171</v>
      </c>
      <c r="E1592" s="140">
        <v>11</v>
      </c>
      <c r="F1592" s="141" t="str">
        <f t="shared" si="705"/>
        <v/>
      </c>
      <c r="G1592" s="141" t="str">
        <f t="shared" si="705"/>
        <v/>
      </c>
      <c r="H1592" s="141" t="str">
        <f t="shared" si="705"/>
        <v/>
      </c>
      <c r="I1592" s="121"/>
    </row>
    <row r="1593" spans="1:9" x14ac:dyDescent="0.25">
      <c r="A1593" s="137" t="s">
        <v>16</v>
      </c>
      <c r="B1593" s="138" t="s">
        <v>160</v>
      </c>
      <c r="C1593" s="139" t="s">
        <v>163</v>
      </c>
      <c r="D1593" s="139" t="s">
        <v>163</v>
      </c>
      <c r="E1593" s="148"/>
      <c r="F1593" s="141" t="str">
        <f t="shared" si="705"/>
        <v/>
      </c>
      <c r="G1593" s="141" t="str">
        <f t="shared" si="705"/>
        <v/>
      </c>
      <c r="H1593" s="141" t="str">
        <f t="shared" si="705"/>
        <v/>
      </c>
      <c r="I1593" s="149">
        <f t="shared" ref="I1593" si="707">SUM(I1594:I1597)</f>
        <v>0</v>
      </c>
    </row>
    <row r="1594" spans="1:9" x14ac:dyDescent="0.25">
      <c r="A1594" s="137" t="s">
        <v>17</v>
      </c>
      <c r="B1594" s="138" t="s">
        <v>160</v>
      </c>
      <c r="C1594" s="139" t="s">
        <v>163</v>
      </c>
      <c r="D1594" s="139" t="s">
        <v>172</v>
      </c>
      <c r="E1594" s="148"/>
      <c r="F1594" s="141" t="str">
        <f t="shared" si="705"/>
        <v/>
      </c>
      <c r="G1594" s="141" t="str">
        <f t="shared" si="705"/>
        <v/>
      </c>
      <c r="H1594" s="141" t="str">
        <f t="shared" si="705"/>
        <v/>
      </c>
      <c r="I1594" s="123"/>
    </row>
    <row r="1595" spans="1:9" x14ac:dyDescent="0.25">
      <c r="A1595" s="137" t="s">
        <v>46</v>
      </c>
      <c r="B1595" s="138" t="s">
        <v>160</v>
      </c>
      <c r="C1595" s="139" t="s">
        <v>163</v>
      </c>
      <c r="D1595" s="139" t="s">
        <v>173</v>
      </c>
      <c r="E1595" s="148"/>
      <c r="F1595" s="141" t="str">
        <f t="shared" si="705"/>
        <v/>
      </c>
      <c r="G1595" s="141" t="str">
        <f t="shared" si="705"/>
        <v/>
      </c>
      <c r="H1595" s="141" t="str">
        <f t="shared" si="705"/>
        <v/>
      </c>
      <c r="I1595" s="123"/>
    </row>
    <row r="1596" spans="1:9" ht="30" x14ac:dyDescent="0.25">
      <c r="A1596" s="137" t="s">
        <v>18</v>
      </c>
      <c r="B1596" s="138" t="s">
        <v>160</v>
      </c>
      <c r="C1596" s="139" t="s">
        <v>163</v>
      </c>
      <c r="D1596" s="139" t="s">
        <v>174</v>
      </c>
      <c r="E1596" s="148"/>
      <c r="F1596" s="141" t="str">
        <f t="shared" si="705"/>
        <v/>
      </c>
      <c r="G1596" s="141" t="str">
        <f t="shared" si="705"/>
        <v/>
      </c>
      <c r="H1596" s="141" t="str">
        <f t="shared" si="705"/>
        <v/>
      </c>
      <c r="I1596" s="123"/>
    </row>
    <row r="1597" spans="1:9" x14ac:dyDescent="0.25">
      <c r="A1597" s="137" t="s">
        <v>19</v>
      </c>
      <c r="B1597" s="138" t="s">
        <v>160</v>
      </c>
      <c r="C1597" s="139" t="s">
        <v>163</v>
      </c>
      <c r="D1597" s="139" t="s">
        <v>175</v>
      </c>
      <c r="E1597" s="148"/>
      <c r="F1597" s="141" t="str">
        <f t="shared" si="705"/>
        <v/>
      </c>
      <c r="G1597" s="141" t="str">
        <f t="shared" si="705"/>
        <v/>
      </c>
      <c r="H1597" s="141" t="str">
        <f t="shared" si="705"/>
        <v/>
      </c>
      <c r="I1597" s="123"/>
    </row>
    <row r="1598" spans="1:9" ht="30" x14ac:dyDescent="0.25">
      <c r="A1598" s="137" t="s">
        <v>47</v>
      </c>
      <c r="B1598" s="138" t="s">
        <v>160</v>
      </c>
      <c r="C1598" s="139" t="s">
        <v>164</v>
      </c>
      <c r="D1598" s="139" t="s">
        <v>164</v>
      </c>
      <c r="E1598" s="148"/>
      <c r="F1598" s="141" t="str">
        <f t="shared" si="705"/>
        <v/>
      </c>
      <c r="G1598" s="141" t="str">
        <f t="shared" si="705"/>
        <v/>
      </c>
      <c r="H1598" s="141" t="str">
        <f t="shared" si="705"/>
        <v/>
      </c>
      <c r="I1598" s="149">
        <f t="shared" ref="I1598" si="708">SUM(I1599:I1601)</f>
        <v>0</v>
      </c>
    </row>
    <row r="1599" spans="1:9" ht="30" x14ac:dyDescent="0.25">
      <c r="A1599" s="137" t="s">
        <v>48</v>
      </c>
      <c r="B1599" s="138" t="s">
        <v>160</v>
      </c>
      <c r="C1599" s="139" t="s">
        <v>164</v>
      </c>
      <c r="D1599" s="143" t="s">
        <v>176</v>
      </c>
      <c r="E1599" s="148"/>
      <c r="F1599" s="141" t="str">
        <f t="shared" si="705"/>
        <v/>
      </c>
      <c r="G1599" s="141" t="str">
        <f t="shared" si="705"/>
        <v/>
      </c>
      <c r="H1599" s="141" t="str">
        <f t="shared" si="705"/>
        <v/>
      </c>
      <c r="I1599" s="123"/>
    </row>
    <row r="1600" spans="1:9" ht="30" x14ac:dyDescent="0.25">
      <c r="A1600" s="137" t="s">
        <v>49</v>
      </c>
      <c r="B1600" s="138" t="s">
        <v>160</v>
      </c>
      <c r="C1600" s="139" t="s">
        <v>164</v>
      </c>
      <c r="D1600" s="139" t="s">
        <v>177</v>
      </c>
      <c r="E1600" s="148"/>
      <c r="F1600" s="141" t="str">
        <f t="shared" si="705"/>
        <v/>
      </c>
      <c r="G1600" s="141" t="str">
        <f t="shared" si="705"/>
        <v/>
      </c>
      <c r="H1600" s="141" t="str">
        <f t="shared" si="705"/>
        <v/>
      </c>
      <c r="I1600" s="123"/>
    </row>
    <row r="1601" spans="1:9" ht="30.75" thickBot="1" x14ac:dyDescent="0.3">
      <c r="A1601" s="151" t="s">
        <v>50</v>
      </c>
      <c r="B1601" s="156" t="s">
        <v>160</v>
      </c>
      <c r="C1601" s="152" t="s">
        <v>164</v>
      </c>
      <c r="D1601" s="152" t="s">
        <v>178</v>
      </c>
      <c r="E1601" s="153"/>
      <c r="F1601" s="154" t="str">
        <f t="shared" si="705"/>
        <v/>
      </c>
      <c r="G1601" s="154" t="str">
        <f t="shared" si="705"/>
        <v/>
      </c>
      <c r="H1601" s="154" t="str">
        <f t="shared" si="705"/>
        <v/>
      </c>
      <c r="I1601" s="124"/>
    </row>
    <row r="1602" spans="1:9" x14ac:dyDescent="0.25">
      <c r="A1602" s="130" t="s">
        <v>13</v>
      </c>
      <c r="B1602" s="131" t="s">
        <v>161</v>
      </c>
      <c r="C1602" s="132" t="s">
        <v>161</v>
      </c>
      <c r="D1602" s="133" t="s">
        <v>165</v>
      </c>
      <c r="E1602" s="134">
        <v>6</v>
      </c>
      <c r="F1602" s="5"/>
      <c r="G1602" s="119"/>
      <c r="H1602" s="119"/>
      <c r="I1602" s="120"/>
    </row>
    <row r="1603" spans="1:9" ht="30" x14ac:dyDescent="0.25">
      <c r="A1603" s="137" t="s">
        <v>15</v>
      </c>
      <c r="B1603" s="138" t="s">
        <v>162</v>
      </c>
      <c r="C1603" s="139" t="s">
        <v>162</v>
      </c>
      <c r="D1603" s="139" t="s">
        <v>166</v>
      </c>
      <c r="E1603" s="140">
        <v>12</v>
      </c>
      <c r="F1603" s="141" t="str">
        <f>IF(F1602="","",F1602)</f>
        <v/>
      </c>
      <c r="G1603" s="141" t="str">
        <f t="shared" ref="G1603:H1603" si="709">IF(G1602="","",G1602)</f>
        <v/>
      </c>
      <c r="H1603" s="141" t="str">
        <f t="shared" si="709"/>
        <v/>
      </c>
      <c r="I1603" s="121"/>
    </row>
    <row r="1604" spans="1:9" ht="30" x14ac:dyDescent="0.25">
      <c r="A1604" s="137" t="s">
        <v>41</v>
      </c>
      <c r="B1604" s="138" t="s">
        <v>162</v>
      </c>
      <c r="C1604" s="139" t="s">
        <v>162</v>
      </c>
      <c r="D1604" s="143" t="s">
        <v>167</v>
      </c>
      <c r="E1604" s="144">
        <v>12</v>
      </c>
      <c r="F1604" s="141" t="str">
        <f t="shared" ref="F1604:H1617" si="710">F1603</f>
        <v/>
      </c>
      <c r="G1604" s="141" t="str">
        <f t="shared" si="710"/>
        <v/>
      </c>
      <c r="H1604" s="141" t="str">
        <f t="shared" si="710"/>
        <v/>
      </c>
      <c r="I1604" s="122"/>
    </row>
    <row r="1605" spans="1:9" ht="30" x14ac:dyDescent="0.25">
      <c r="A1605" s="137" t="s">
        <v>42</v>
      </c>
      <c r="B1605" s="138" t="s">
        <v>162</v>
      </c>
      <c r="C1605" s="139" t="s">
        <v>162</v>
      </c>
      <c r="D1605" s="143" t="s">
        <v>168</v>
      </c>
      <c r="E1605" s="145"/>
      <c r="F1605" s="141" t="str">
        <f t="shared" si="710"/>
        <v/>
      </c>
      <c r="G1605" s="141" t="str">
        <f t="shared" si="710"/>
        <v/>
      </c>
      <c r="H1605" s="141" t="str">
        <f t="shared" si="710"/>
        <v/>
      </c>
      <c r="I1605" s="146">
        <f t="shared" ref="I1605" si="711">I1603-I1604</f>
        <v>0</v>
      </c>
    </row>
    <row r="1606" spans="1:9" x14ac:dyDescent="0.25">
      <c r="A1606" s="137" t="s">
        <v>43</v>
      </c>
      <c r="B1606" s="138" t="s">
        <v>162</v>
      </c>
      <c r="C1606" s="139" t="s">
        <v>162</v>
      </c>
      <c r="D1606" s="143" t="s">
        <v>169</v>
      </c>
      <c r="E1606" s="147">
        <v>12</v>
      </c>
      <c r="F1606" s="141" t="str">
        <f t="shared" si="710"/>
        <v/>
      </c>
      <c r="G1606" s="141" t="str">
        <f t="shared" si="710"/>
        <v/>
      </c>
      <c r="H1606" s="141" t="str">
        <f t="shared" si="710"/>
        <v/>
      </c>
      <c r="I1606" s="121"/>
    </row>
    <row r="1607" spans="1:9" x14ac:dyDescent="0.25">
      <c r="A1607" s="137" t="s">
        <v>44</v>
      </c>
      <c r="B1607" s="138" t="s">
        <v>162</v>
      </c>
      <c r="C1607" s="139" t="s">
        <v>162</v>
      </c>
      <c r="D1607" s="143" t="s">
        <v>170</v>
      </c>
      <c r="E1607" s="147">
        <v>12</v>
      </c>
      <c r="F1607" s="141" t="str">
        <f t="shared" si="710"/>
        <v/>
      </c>
      <c r="G1607" s="141" t="str">
        <f t="shared" si="710"/>
        <v/>
      </c>
      <c r="H1607" s="141" t="str">
        <f t="shared" si="710"/>
        <v/>
      </c>
      <c r="I1607" s="121"/>
    </row>
    <row r="1608" spans="1:9" ht="30" x14ac:dyDescent="0.25">
      <c r="A1608" s="137" t="s">
        <v>45</v>
      </c>
      <c r="B1608" s="138" t="s">
        <v>162</v>
      </c>
      <c r="C1608" s="139" t="s">
        <v>162</v>
      </c>
      <c r="D1608" s="143" t="s">
        <v>171</v>
      </c>
      <c r="E1608" s="140">
        <v>11</v>
      </c>
      <c r="F1608" s="141" t="str">
        <f t="shared" si="710"/>
        <v/>
      </c>
      <c r="G1608" s="141" t="str">
        <f t="shared" si="710"/>
        <v/>
      </c>
      <c r="H1608" s="141" t="str">
        <f t="shared" si="710"/>
        <v/>
      </c>
      <c r="I1608" s="121"/>
    </row>
    <row r="1609" spans="1:9" x14ac:dyDescent="0.25">
      <c r="A1609" s="137" t="s">
        <v>16</v>
      </c>
      <c r="B1609" s="138" t="s">
        <v>160</v>
      </c>
      <c r="C1609" s="139" t="s">
        <v>163</v>
      </c>
      <c r="D1609" s="139" t="s">
        <v>163</v>
      </c>
      <c r="E1609" s="148"/>
      <c r="F1609" s="141" t="str">
        <f t="shared" si="710"/>
        <v/>
      </c>
      <c r="G1609" s="141" t="str">
        <f t="shared" si="710"/>
        <v/>
      </c>
      <c r="H1609" s="141" t="str">
        <f t="shared" si="710"/>
        <v/>
      </c>
      <c r="I1609" s="149">
        <f t="shared" ref="I1609" si="712">SUM(I1610:I1613)</f>
        <v>0</v>
      </c>
    </row>
    <row r="1610" spans="1:9" x14ac:dyDescent="0.25">
      <c r="A1610" s="137" t="s">
        <v>17</v>
      </c>
      <c r="B1610" s="138" t="s">
        <v>160</v>
      </c>
      <c r="C1610" s="139" t="s">
        <v>163</v>
      </c>
      <c r="D1610" s="139" t="s">
        <v>172</v>
      </c>
      <c r="E1610" s="148"/>
      <c r="F1610" s="141" t="str">
        <f t="shared" si="710"/>
        <v/>
      </c>
      <c r="G1610" s="141" t="str">
        <f t="shared" si="710"/>
        <v/>
      </c>
      <c r="H1610" s="141" t="str">
        <f t="shared" si="710"/>
        <v/>
      </c>
      <c r="I1610" s="123"/>
    </row>
    <row r="1611" spans="1:9" x14ac:dyDescent="0.25">
      <c r="A1611" s="137" t="s">
        <v>46</v>
      </c>
      <c r="B1611" s="138" t="s">
        <v>160</v>
      </c>
      <c r="C1611" s="139" t="s">
        <v>163</v>
      </c>
      <c r="D1611" s="139" t="s">
        <v>173</v>
      </c>
      <c r="E1611" s="148"/>
      <c r="F1611" s="141" t="str">
        <f t="shared" si="710"/>
        <v/>
      </c>
      <c r="G1611" s="141" t="str">
        <f t="shared" si="710"/>
        <v/>
      </c>
      <c r="H1611" s="141" t="str">
        <f t="shared" si="710"/>
        <v/>
      </c>
      <c r="I1611" s="123"/>
    </row>
    <row r="1612" spans="1:9" ht="30" x14ac:dyDescent="0.25">
      <c r="A1612" s="137" t="s">
        <v>18</v>
      </c>
      <c r="B1612" s="138" t="s">
        <v>160</v>
      </c>
      <c r="C1612" s="139" t="s">
        <v>163</v>
      </c>
      <c r="D1612" s="139" t="s">
        <v>174</v>
      </c>
      <c r="E1612" s="148"/>
      <c r="F1612" s="141" t="str">
        <f t="shared" si="710"/>
        <v/>
      </c>
      <c r="G1612" s="141" t="str">
        <f t="shared" si="710"/>
        <v/>
      </c>
      <c r="H1612" s="141" t="str">
        <f t="shared" si="710"/>
        <v/>
      </c>
      <c r="I1612" s="123"/>
    </row>
    <row r="1613" spans="1:9" x14ac:dyDescent="0.25">
      <c r="A1613" s="137" t="s">
        <v>19</v>
      </c>
      <c r="B1613" s="138" t="s">
        <v>160</v>
      </c>
      <c r="C1613" s="139" t="s">
        <v>163</v>
      </c>
      <c r="D1613" s="139" t="s">
        <v>175</v>
      </c>
      <c r="E1613" s="148"/>
      <c r="F1613" s="141" t="str">
        <f t="shared" si="710"/>
        <v/>
      </c>
      <c r="G1613" s="141" t="str">
        <f t="shared" si="710"/>
        <v/>
      </c>
      <c r="H1613" s="141" t="str">
        <f t="shared" si="710"/>
        <v/>
      </c>
      <c r="I1613" s="123"/>
    </row>
    <row r="1614" spans="1:9" ht="30" x14ac:dyDescent="0.25">
      <c r="A1614" s="137" t="s">
        <v>47</v>
      </c>
      <c r="B1614" s="138" t="s">
        <v>160</v>
      </c>
      <c r="C1614" s="139" t="s">
        <v>164</v>
      </c>
      <c r="D1614" s="139" t="s">
        <v>164</v>
      </c>
      <c r="E1614" s="148"/>
      <c r="F1614" s="141" t="str">
        <f t="shared" si="710"/>
        <v/>
      </c>
      <c r="G1614" s="141" t="str">
        <f t="shared" si="710"/>
        <v/>
      </c>
      <c r="H1614" s="141" t="str">
        <f t="shared" si="710"/>
        <v/>
      </c>
      <c r="I1614" s="149">
        <f t="shared" ref="I1614" si="713">SUM(I1615:I1617)</f>
        <v>0</v>
      </c>
    </row>
    <row r="1615" spans="1:9" ht="30" x14ac:dyDescent="0.25">
      <c r="A1615" s="137" t="s">
        <v>48</v>
      </c>
      <c r="B1615" s="138" t="s">
        <v>160</v>
      </c>
      <c r="C1615" s="139" t="s">
        <v>164</v>
      </c>
      <c r="D1615" s="143" t="s">
        <v>176</v>
      </c>
      <c r="E1615" s="148"/>
      <c r="F1615" s="141" t="str">
        <f t="shared" si="710"/>
        <v/>
      </c>
      <c r="G1615" s="141" t="str">
        <f t="shared" si="710"/>
        <v/>
      </c>
      <c r="H1615" s="141" t="str">
        <f t="shared" si="710"/>
        <v/>
      </c>
      <c r="I1615" s="123"/>
    </row>
    <row r="1616" spans="1:9" ht="30" x14ac:dyDescent="0.25">
      <c r="A1616" s="137" t="s">
        <v>49</v>
      </c>
      <c r="B1616" s="138" t="s">
        <v>160</v>
      </c>
      <c r="C1616" s="139" t="s">
        <v>164</v>
      </c>
      <c r="D1616" s="139" t="s">
        <v>177</v>
      </c>
      <c r="E1616" s="148"/>
      <c r="F1616" s="141" t="str">
        <f t="shared" si="710"/>
        <v/>
      </c>
      <c r="G1616" s="141" t="str">
        <f t="shared" si="710"/>
        <v/>
      </c>
      <c r="H1616" s="141" t="str">
        <f t="shared" si="710"/>
        <v/>
      </c>
      <c r="I1616" s="123"/>
    </row>
    <row r="1617" spans="1:9" ht="30.75" thickBot="1" x14ac:dyDescent="0.3">
      <c r="A1617" s="151" t="s">
        <v>50</v>
      </c>
      <c r="B1617" s="156" t="s">
        <v>160</v>
      </c>
      <c r="C1617" s="152" t="s">
        <v>164</v>
      </c>
      <c r="D1617" s="152" t="s">
        <v>178</v>
      </c>
      <c r="E1617" s="153"/>
      <c r="F1617" s="154" t="str">
        <f t="shared" si="710"/>
        <v/>
      </c>
      <c r="G1617" s="154" t="str">
        <f t="shared" si="710"/>
        <v/>
      </c>
      <c r="H1617" s="154" t="str">
        <f t="shared" si="710"/>
        <v/>
      </c>
      <c r="I1617" s="124"/>
    </row>
  </sheetData>
  <sheetProtection algorithmName="SHA-512" hashValue="YdrzibNtZf9jjNEB+1mzHY7bUKmHlM6uYNVbrohxDPF+9EIk3y994KpvBSfZdpKoG0mkfW4/B/fKlc0+RQmd9Q==" saltValue="+eCRsOQyinS1/HyrwuJvSg==" spinCount="100000" sheet="1" objects="1" scenarios="1" formatCells="0" formatColumns="0" formatRows="0"/>
  <phoneticPr fontId="25" type="noConversion"/>
  <dataValidations count="2">
    <dataValidation type="decimal" allowBlank="1" showInputMessage="1" showErrorMessage="1" error="Please enter a valid number" sqref="I2:I17 I21 I25 I30 I37 I41 I46 I53 I69 I85 I101 I117 I133 I149 I165 I181 I197 I213 I229 I245 I261 I277 I293 I309 I325 I341 I357 I373 I389 I405 I421 I437 I453 I469 I485 I501 I517 I533 I549 I565 I581 I597 I613 I629 I645 I661 I677 I693 I709 I725 I741 I757 I773 I789 I805 I821 I837 I853 I869 I885 I901 I917 I933 I949 I965 I981 I997 I1013 I1029 I1045 I1061 I1077 I1093 I1109 I1125 I1141 I1157 I1173 I1189 I1205 I1221 I1237 I1253 I1269 I1285 I1301 I1317 I1333 I1349 I1365 I1381 I1397 I1413 I1429 I1445 I1461 I1477 I1493 I1509 I1525 I1541 I1557 I1573 I1589 I1605 I57 I73 I89 I105 I121 I137 I153 I169 I185 I201 I217 I233 I249 I265 I281 I297 I313 I329 I345 I361 I377 I393 I409 I425 I441 I457 I473 I489 I505 I521 I537 I553 I569 I585 I601 I617 I633 I649 I665 I681 I697 I713 I729 I745 I761 I777 I793 I809 I825 I841 I857 I873 I889 I905 I921 I937 I953 I969 I985 I1001 I1017 I1033 I1049 I1065 I1081 I1097 I1113 I1129 I1145 I1161 I1177 I1193 I1209 I1225 I1241 I1257 I1273 I1289 I1305 I1321 I1337 I1353 I1369 I1385 I1401 I1417 I1433 I1449 I1465 I1481 I1497 I1513 I1529 I1545 I1561 I1577 I1593 I1609 I62 I78 I94 I110 I126 I142 I158 I174 I190 I206 I222 I238 I254 I270 I286 I302 I318 I334 I350 I366 I382 I398 I414 I430 I446 I462 I478 I494 I510 I526 I542 I558 I574 I590 I606 I622 I638 I654 I670 I686 I702 I718 I734 I750 I766 I782 I798 I814 I830 I846 I862 I878 I894 I910 I926 I942 I958 I974 I990 I1006 I1022 I1038 I1054 I1070 I1086 I1102 I1118 I1134 I1150 I1166 I1182 I1198 I1214 I1230 I1246 I1262 I1278 I1294 I1310 I1326 I1342 I1358 I1374 I1390 I1406 I1422 I1438 I1454 I1470 I1486 I1502 I1518 I1534 I1550 I1566 I1582 I1598 I1614" xr:uid="{7E5FFC07-184A-4F8D-A21B-076CD61C9799}">
      <formula1>-100000000000000</formula1>
      <formula2>100000000000000</formula2>
    </dataValidation>
    <dataValidation type="decimal" allowBlank="1" showInputMessage="1" showErrorMessage="1" prompt="Inscrire un nombre" sqref="I18:I20 I22:I24 I26:I29 I31:I36 I38:I40 I42:I45 I47:I52 I63:I68 I79:I84 I95:I100 I111:I116 I127:I132 I143:I148 I159:I164 I175:I180 I191:I196 I207:I212 I223:I228 I239:I244 I255:I260 I271:I276 I287:I292 I303:I308 I319:I324 I335:I340 I351:I356 I367:I372 I383:I388 I399:I404 I415:I420 I431:I436 I447:I452 I463:I468 I479:I484 I495:I500 I511:I516 I527:I532 I543:I548 I559:I564 I575:I580 I591:I596 I607:I612 I623:I628 I639:I644 I655:I660 I671:I676 I687:I692 I703:I708 I719:I724 I735:I740 I751:I756 I767:I772 I783:I788 I799:I804 I815:I820 I831:I836 I847:I852 I863:I868 I879:I884 I895:I900 I911:I916 I927:I932 I943:I948 I959:I964 I975:I980 I991:I996 I1007:I1012 I1023:I1028 I1039:I1044 I1055:I1060 I1071:I1076 I1087:I1092 I1103:I1108 I1119:I1124 I1135:I1140 I1151:I1156 I1167:I1172 I1183:I1188 I1199:I1204 I1215:I1220 I1231:I1236 I1247:I1252 I1263:I1268 I1279:I1284 I1295:I1300 I1311:I1316 I1327:I1332 I1343:I1348 I1359:I1364 I1375:I1380 I1391:I1396 I1407:I1412 I1423:I1428 I1439:I1444 I1455:I1460 I1471:I1476 I1487:I1492 I1503:I1508 I1519:I1524 I1535:I1540 I1551:I1556 I1567:I1572 I1583:I1588 I1599:I1604 I54:I56 I70:I72 I86:I88 I102:I104 I118:I120 I134:I136 I150:I152 I166:I168 I182:I184 I198:I200 I214:I216 I230:I232 I246:I248 I262:I264 I278:I280 I294:I296 I310:I312 I326:I328 I342:I344 I358:I360 I374:I376 I390:I392 I406:I408 I422:I424 I438:I440 I454:I456 I470:I472 I486:I488 I502:I504 I518:I520 I534:I536 I550:I552 I566:I568 I582:I584 I598:I600 I614:I616 I630:I632 I646:I648 I662:I664 I678:I680 I694:I696 I710:I712 I726:I728 I742:I744 I758:I760 I774:I776 I790:I792 I806:I808 I822:I824 I838:I840 I854:I856 I870:I872 I886:I888 I902:I904 I918:I920 I934:I936 I950:I952 I966:I968 I982:I984 I998:I1000 I1014:I1016 I1030:I1032 I1046:I1048 I1062:I1064 I1078:I1080 I1094:I1096 I1110:I1112 I1126:I1128 I1142:I1144 I1158:I1160 I1174:I1176 I1190:I1192 I1206:I1208 I1222:I1224 I1238:I1240 I1254:I1256 I1270:I1272 I1286:I1288 I1302:I1304 I1318:I1320 I1334:I1336 I1350:I1352 I1366:I1368 I1382:I1384 I1398:I1400 I1414:I1416 I1430:I1432 I1446:I1448 I1462:I1464 I1478:I1480 I1494:I1496 I1510:I1512 I1526:I1528 I1542:I1544 I1558:I1560 I1574:I1576 I1590:I1592 I1606:I1608 I58:I61 I74:I77 I90:I93 I106:I109 I122:I125 I138:I141 I154:I157 I170:I173 I186:I189 I202:I205 I218:I221 I234:I237 I250:I253 I266:I269 I282:I285 I298:I301 I314:I317 I330:I333 I346:I349 I362:I365 I378:I381 I394:I397 I410:I413 I426:I429 I442:I445 I458:I461 I474:I477 I490:I493 I506:I509 I522:I525 I538:I541 I554:I557 I570:I573 I586:I589 I602:I605 I618:I621 I634:I637 I650:I653 I666:I669 I682:I685 I698:I701 I714:I717 I730:I733 I746:I749 I762:I765 I778:I781 I794:I797 I810:I813 I826:I829 I842:I845 I858:I861 I874:I877 I890:I893 I906:I909 I922:I925 I938:I941 I954:I957 I970:I973 I986:I989 I1002:I1005 I1018:I1021 I1034:I1037 I1050:I1053 I1066:I1069 I1082:I1085 I1098:I1101 I1114:I1117 I1130:I1133 I1146:I1149 I1162:I1165 I1178:I1181 I1194:I1197 I1210:I1213 I1226:I1229 I1242:I1245 I1258:I1261 I1274:I1277 I1290:I1293 I1306:I1309 I1322:I1325 I1338:I1341 I1354:I1357 I1370:I1373 I1386:I1389 I1402:I1405 I1418:I1421 I1434:I1437 I1450:I1453 I1466:I1469 I1482:I1485 I1498:I1501 I1514:I1517 I1530:I1533 I1546:I1549 I1562:I1565 I1578:I1581 I1594:I1597 I1610:I1613 I1615:I1617" xr:uid="{16CEB299-D0C5-47D9-BBF4-4C4A8021DDBA}">
      <formula1>-100000000000000</formula1>
      <formula2>100000000000000</formula2>
    </dataValidation>
  </dataValidations>
  <pageMargins left="0.7" right="0.7" top="0.75" bottom="0.75" header="0.3" footer="0.3"/>
  <headerFooter>
    <oddHeader>&amp;R&amp;"Calibri"&amp;10&amp;K000000 Protected B - External / Protégé B - Externe&amp;1#_x000D_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E318-99F6-4F0D-A82A-ECD51F78C19E}">
  <dimension ref="A1:H156"/>
  <sheetViews>
    <sheetView workbookViewId="0">
      <pane xSplit="1" topLeftCell="B1" activePane="topRight" state="frozen"/>
      <selection pane="topRight"/>
    </sheetView>
  </sheetViews>
  <sheetFormatPr defaultColWidth="0" defaultRowHeight="15" zeroHeight="1" x14ac:dyDescent="0.25"/>
  <cols>
    <col min="1" max="1" width="4.5703125" style="186" customWidth="1"/>
    <col min="2" max="2" width="58.140625" style="71" bestFit="1" customWidth="1"/>
    <col min="3" max="3" width="92" style="77" customWidth="1"/>
    <col min="4" max="4" width="12.28515625" style="71" customWidth="1"/>
    <col min="5" max="5" width="15.42578125" style="71" customWidth="1"/>
    <col min="6" max="6" width="34.28515625" style="71" customWidth="1"/>
    <col min="7" max="7" width="24" style="71" customWidth="1"/>
    <col min="8" max="8" width="12.28515625" style="71" customWidth="1"/>
    <col min="9" max="16384" width="7.140625" style="71" hidden="1"/>
  </cols>
  <sheetData>
    <row r="1" spans="1:8" s="164" customFormat="1" ht="45.75" thickBot="1" x14ac:dyDescent="0.3">
      <c r="A1" s="160" t="s">
        <v>151</v>
      </c>
      <c r="B1" s="161" t="s">
        <v>119</v>
      </c>
      <c r="C1" s="162" t="s">
        <v>120</v>
      </c>
      <c r="D1" s="162" t="s">
        <v>152</v>
      </c>
      <c r="E1" s="162" t="s">
        <v>153</v>
      </c>
      <c r="F1" s="162" t="s">
        <v>154</v>
      </c>
      <c r="G1" s="162" t="s">
        <v>179</v>
      </c>
      <c r="H1" s="163" t="s">
        <v>155</v>
      </c>
    </row>
    <row r="2" spans="1:8" ht="30" x14ac:dyDescent="0.25">
      <c r="A2" s="130" t="s">
        <v>16</v>
      </c>
      <c r="B2" s="165" t="s">
        <v>180</v>
      </c>
      <c r="C2" s="166" t="s">
        <v>182</v>
      </c>
      <c r="D2" s="167">
        <v>7</v>
      </c>
      <c r="E2" s="167" t="s">
        <v>11</v>
      </c>
      <c r="F2" s="167" t="s">
        <v>11</v>
      </c>
      <c r="G2" s="167" t="s">
        <v>11</v>
      </c>
      <c r="H2" s="136" cm="1">
        <f t="array" ref="H2">SUM(IF(MOD(ROW($H$7:$H$156)-ROW(H7), 3)=0, $H$7:$H$156,0))</f>
        <v>0</v>
      </c>
    </row>
    <row r="3" spans="1:8" ht="30" x14ac:dyDescent="0.25">
      <c r="A3" s="137" t="s">
        <v>17</v>
      </c>
      <c r="B3" s="168" t="s">
        <v>180</v>
      </c>
      <c r="C3" s="143" t="s">
        <v>183</v>
      </c>
      <c r="D3" s="169">
        <v>7</v>
      </c>
      <c r="E3" s="169" t="str">
        <f>IF(E2="","",E2)</f>
        <v>Total</v>
      </c>
      <c r="F3" s="169" t="str">
        <f t="shared" ref="F3" si="0">IF(F2="","",F2)</f>
        <v>Total</v>
      </c>
      <c r="G3" s="169" t="str">
        <f t="shared" ref="G3" si="1">IF(G2="","",G2)</f>
        <v>Total</v>
      </c>
      <c r="H3" s="142" cm="1">
        <f t="array" ref="H3">SUM(IF(MOD(ROW($H$7:$H$156)-ROW(H8), 3)=0, $H$7:$H$156,0))</f>
        <v>0</v>
      </c>
    </row>
    <row r="4" spans="1:8" ht="30.75" thickBot="1" x14ac:dyDescent="0.3">
      <c r="A4" s="151" t="s">
        <v>46</v>
      </c>
      <c r="B4" s="170" t="s">
        <v>180</v>
      </c>
      <c r="C4" s="171" t="s">
        <v>184</v>
      </c>
      <c r="D4" s="172"/>
      <c r="E4" s="172" t="str">
        <f>E3</f>
        <v>Total</v>
      </c>
      <c r="F4" s="172" t="str">
        <f>F3</f>
        <v>Total</v>
      </c>
      <c r="G4" s="172" t="str">
        <f>G3</f>
        <v>Total</v>
      </c>
      <c r="H4" s="173" cm="1">
        <f t="array" ref="H4">SUM(IF(MOD(ROW($H$7:$H$156)-ROW(H9), 3)=0, $H$7:$H$156,0))</f>
        <v>0</v>
      </c>
    </row>
    <row r="5" spans="1:8" ht="30" x14ac:dyDescent="0.25">
      <c r="A5" s="174" t="s">
        <v>20</v>
      </c>
      <c r="B5" s="175" t="s">
        <v>181</v>
      </c>
      <c r="C5" s="176" t="s">
        <v>184</v>
      </c>
      <c r="D5" s="177">
        <v>6</v>
      </c>
      <c r="E5" s="177" t="s">
        <v>11</v>
      </c>
      <c r="F5" s="178" t="s">
        <v>186</v>
      </c>
      <c r="G5" s="178" t="s">
        <v>186</v>
      </c>
      <c r="H5" s="120"/>
    </row>
    <row r="6" spans="1:8" ht="15.75" thickBot="1" x14ac:dyDescent="0.3">
      <c r="A6" s="179" t="s">
        <v>51</v>
      </c>
      <c r="B6" s="180" t="s">
        <v>181</v>
      </c>
      <c r="C6" s="181" t="s">
        <v>185</v>
      </c>
      <c r="D6" s="182">
        <v>9</v>
      </c>
      <c r="E6" s="183" t="s">
        <v>11</v>
      </c>
      <c r="F6" s="184" t="s">
        <v>186</v>
      </c>
      <c r="G6" s="184" t="s">
        <v>186</v>
      </c>
      <c r="H6" s="158"/>
    </row>
    <row r="7" spans="1:8" ht="30" x14ac:dyDescent="0.25">
      <c r="A7" s="130" t="s">
        <v>16</v>
      </c>
      <c r="B7" s="165" t="s">
        <v>180</v>
      </c>
      <c r="C7" s="166" t="s">
        <v>182</v>
      </c>
      <c r="D7" s="167">
        <v>7</v>
      </c>
      <c r="E7" s="159"/>
      <c r="F7" s="159"/>
      <c r="G7" s="159"/>
      <c r="H7" s="120"/>
    </row>
    <row r="8" spans="1:8" ht="30" x14ac:dyDescent="0.25">
      <c r="A8" s="137" t="s">
        <v>17</v>
      </c>
      <c r="B8" s="168" t="s">
        <v>180</v>
      </c>
      <c r="C8" s="143" t="s">
        <v>183</v>
      </c>
      <c r="D8" s="169">
        <v>7</v>
      </c>
      <c r="E8" s="169" t="str">
        <f>IF(E7="","",E7)</f>
        <v/>
      </c>
      <c r="F8" s="169" t="str">
        <f t="shared" ref="F8:G8" si="2">IF(F7="","",F7)</f>
        <v/>
      </c>
      <c r="G8" s="169" t="str">
        <f t="shared" si="2"/>
        <v/>
      </c>
      <c r="H8" s="121"/>
    </row>
    <row r="9" spans="1:8" ht="30.75" thickBot="1" x14ac:dyDescent="0.3">
      <c r="A9" s="151" t="s">
        <v>46</v>
      </c>
      <c r="B9" s="170" t="s">
        <v>180</v>
      </c>
      <c r="C9" s="171" t="s">
        <v>184</v>
      </c>
      <c r="D9" s="172"/>
      <c r="E9" s="172" t="str">
        <f>E8</f>
        <v/>
      </c>
      <c r="F9" s="172" t="str">
        <f>F8</f>
        <v/>
      </c>
      <c r="G9" s="172" t="str">
        <f>G8</f>
        <v/>
      </c>
      <c r="H9" s="158"/>
    </row>
    <row r="10" spans="1:8" ht="30" x14ac:dyDescent="0.25">
      <c r="A10" s="130" t="s">
        <v>16</v>
      </c>
      <c r="B10" s="165" t="s">
        <v>180</v>
      </c>
      <c r="C10" s="166" t="s">
        <v>182</v>
      </c>
      <c r="D10" s="167">
        <v>7</v>
      </c>
      <c r="E10" s="159"/>
      <c r="F10" s="159"/>
      <c r="G10" s="159"/>
      <c r="H10" s="120"/>
    </row>
    <row r="11" spans="1:8" ht="30" x14ac:dyDescent="0.25">
      <c r="A11" s="137" t="s">
        <v>17</v>
      </c>
      <c r="B11" s="168" t="s">
        <v>180</v>
      </c>
      <c r="C11" s="143" t="s">
        <v>183</v>
      </c>
      <c r="D11" s="169">
        <v>7</v>
      </c>
      <c r="E11" s="169" t="str">
        <f>IF(E10="","",E10)</f>
        <v/>
      </c>
      <c r="F11" s="169" t="str">
        <f t="shared" ref="F11" si="3">IF(F10="","",F10)</f>
        <v/>
      </c>
      <c r="G11" s="169" t="str">
        <f t="shared" ref="G11" si="4">IF(G10="","",G10)</f>
        <v/>
      </c>
      <c r="H11" s="121"/>
    </row>
    <row r="12" spans="1:8" ht="30.75" thickBot="1" x14ac:dyDescent="0.3">
      <c r="A12" s="151" t="s">
        <v>46</v>
      </c>
      <c r="B12" s="170" t="s">
        <v>180</v>
      </c>
      <c r="C12" s="171" t="s">
        <v>184</v>
      </c>
      <c r="D12" s="172"/>
      <c r="E12" s="172" t="str">
        <f>E11</f>
        <v/>
      </c>
      <c r="F12" s="172" t="str">
        <f>F11</f>
        <v/>
      </c>
      <c r="G12" s="172" t="str">
        <f>G11</f>
        <v/>
      </c>
      <c r="H12" s="158"/>
    </row>
    <row r="13" spans="1:8" s="185" customFormat="1" ht="30" x14ac:dyDescent="0.25">
      <c r="A13" s="130" t="s">
        <v>16</v>
      </c>
      <c r="B13" s="165" t="s">
        <v>180</v>
      </c>
      <c r="C13" s="166" t="s">
        <v>182</v>
      </c>
      <c r="D13" s="167">
        <v>7</v>
      </c>
      <c r="E13" s="159"/>
      <c r="F13" s="159"/>
      <c r="G13" s="159"/>
      <c r="H13" s="120"/>
    </row>
    <row r="14" spans="1:8" ht="30" x14ac:dyDescent="0.25">
      <c r="A14" s="137" t="s">
        <v>17</v>
      </c>
      <c r="B14" s="168" t="s">
        <v>180</v>
      </c>
      <c r="C14" s="143" t="s">
        <v>183</v>
      </c>
      <c r="D14" s="169">
        <v>7</v>
      </c>
      <c r="E14" s="169" t="str">
        <f>IF(E13="","",E13)</f>
        <v/>
      </c>
      <c r="F14" s="169" t="str">
        <f t="shared" ref="F14" si="5">IF(F13="","",F13)</f>
        <v/>
      </c>
      <c r="G14" s="169" t="str">
        <f t="shared" ref="G14" si="6">IF(G13="","",G13)</f>
        <v/>
      </c>
      <c r="H14" s="121"/>
    </row>
    <row r="15" spans="1:8" ht="30.75" thickBot="1" x14ac:dyDescent="0.3">
      <c r="A15" s="151" t="s">
        <v>46</v>
      </c>
      <c r="B15" s="170" t="s">
        <v>180</v>
      </c>
      <c r="C15" s="171" t="s">
        <v>184</v>
      </c>
      <c r="D15" s="172"/>
      <c r="E15" s="172" t="str">
        <f>E14</f>
        <v/>
      </c>
      <c r="F15" s="172" t="str">
        <f>F14</f>
        <v/>
      </c>
      <c r="G15" s="172" t="str">
        <f>G14</f>
        <v/>
      </c>
      <c r="H15" s="158"/>
    </row>
    <row r="16" spans="1:8" ht="30" x14ac:dyDescent="0.25">
      <c r="A16" s="130" t="s">
        <v>16</v>
      </c>
      <c r="B16" s="165" t="s">
        <v>180</v>
      </c>
      <c r="C16" s="166" t="s">
        <v>182</v>
      </c>
      <c r="D16" s="167">
        <v>7</v>
      </c>
      <c r="E16" s="159"/>
      <c r="F16" s="159"/>
      <c r="G16" s="159"/>
      <c r="H16" s="120"/>
    </row>
    <row r="17" spans="1:8" ht="30" x14ac:dyDescent="0.25">
      <c r="A17" s="137" t="s">
        <v>17</v>
      </c>
      <c r="B17" s="168" t="s">
        <v>180</v>
      </c>
      <c r="C17" s="143" t="s">
        <v>183</v>
      </c>
      <c r="D17" s="169">
        <v>7</v>
      </c>
      <c r="E17" s="169" t="str">
        <f>IF(E16="","",E16)</f>
        <v/>
      </c>
      <c r="F17" s="169" t="str">
        <f t="shared" ref="F17" si="7">IF(F16="","",F16)</f>
        <v/>
      </c>
      <c r="G17" s="169" t="str">
        <f t="shared" ref="G17" si="8">IF(G16="","",G16)</f>
        <v/>
      </c>
      <c r="H17" s="121"/>
    </row>
    <row r="18" spans="1:8" ht="30.75" thickBot="1" x14ac:dyDescent="0.3">
      <c r="A18" s="151" t="s">
        <v>46</v>
      </c>
      <c r="B18" s="170" t="s">
        <v>180</v>
      </c>
      <c r="C18" s="171" t="s">
        <v>184</v>
      </c>
      <c r="D18" s="172"/>
      <c r="E18" s="172" t="str">
        <f>E17</f>
        <v/>
      </c>
      <c r="F18" s="172" t="str">
        <f>F17</f>
        <v/>
      </c>
      <c r="G18" s="172" t="str">
        <f>G17</f>
        <v/>
      </c>
      <c r="H18" s="158"/>
    </row>
    <row r="19" spans="1:8" ht="30" x14ac:dyDescent="0.25">
      <c r="A19" s="130" t="s">
        <v>16</v>
      </c>
      <c r="B19" s="165" t="s">
        <v>180</v>
      </c>
      <c r="C19" s="166" t="s">
        <v>182</v>
      </c>
      <c r="D19" s="167">
        <v>7</v>
      </c>
      <c r="E19" s="159"/>
      <c r="F19" s="159"/>
      <c r="G19" s="159"/>
      <c r="H19" s="120"/>
    </row>
    <row r="20" spans="1:8" ht="30" x14ac:dyDescent="0.25">
      <c r="A20" s="137" t="s">
        <v>17</v>
      </c>
      <c r="B20" s="168" t="s">
        <v>180</v>
      </c>
      <c r="C20" s="143" t="s">
        <v>183</v>
      </c>
      <c r="D20" s="169">
        <v>7</v>
      </c>
      <c r="E20" s="169" t="str">
        <f>IF(E19="","",E19)</f>
        <v/>
      </c>
      <c r="F20" s="169" t="str">
        <f t="shared" ref="F20" si="9">IF(F19="","",F19)</f>
        <v/>
      </c>
      <c r="G20" s="169" t="str">
        <f t="shared" ref="G20" si="10">IF(G19="","",G19)</f>
        <v/>
      </c>
      <c r="H20" s="121"/>
    </row>
    <row r="21" spans="1:8" ht="30.75" thickBot="1" x14ac:dyDescent="0.3">
      <c r="A21" s="151" t="s">
        <v>46</v>
      </c>
      <c r="B21" s="170" t="s">
        <v>180</v>
      </c>
      <c r="C21" s="171" t="s">
        <v>184</v>
      </c>
      <c r="D21" s="172"/>
      <c r="E21" s="172" t="str">
        <f>E20</f>
        <v/>
      </c>
      <c r="F21" s="172" t="str">
        <f>F20</f>
        <v/>
      </c>
      <c r="G21" s="172" t="str">
        <f>G20</f>
        <v/>
      </c>
      <c r="H21" s="158"/>
    </row>
    <row r="22" spans="1:8" ht="30" x14ac:dyDescent="0.25">
      <c r="A22" s="130" t="s">
        <v>16</v>
      </c>
      <c r="B22" s="165" t="s">
        <v>180</v>
      </c>
      <c r="C22" s="166" t="s">
        <v>182</v>
      </c>
      <c r="D22" s="167">
        <v>7</v>
      </c>
      <c r="E22" s="159"/>
      <c r="F22" s="159"/>
      <c r="G22" s="159"/>
      <c r="H22" s="120"/>
    </row>
    <row r="23" spans="1:8" ht="30" x14ac:dyDescent="0.25">
      <c r="A23" s="137" t="s">
        <v>17</v>
      </c>
      <c r="B23" s="168" t="s">
        <v>180</v>
      </c>
      <c r="C23" s="143" t="s">
        <v>183</v>
      </c>
      <c r="D23" s="169">
        <v>7</v>
      </c>
      <c r="E23" s="169" t="str">
        <f>IF(E22="","",E22)</f>
        <v/>
      </c>
      <c r="F23" s="169" t="str">
        <f t="shared" ref="F23" si="11">IF(F22="","",F22)</f>
        <v/>
      </c>
      <c r="G23" s="169" t="str">
        <f t="shared" ref="G23" si="12">IF(G22="","",G22)</f>
        <v/>
      </c>
      <c r="H23" s="121"/>
    </row>
    <row r="24" spans="1:8" ht="30.75" thickBot="1" x14ac:dyDescent="0.3">
      <c r="A24" s="151" t="s">
        <v>46</v>
      </c>
      <c r="B24" s="170" t="s">
        <v>180</v>
      </c>
      <c r="C24" s="171" t="s">
        <v>184</v>
      </c>
      <c r="D24" s="172"/>
      <c r="E24" s="172" t="str">
        <f>E23</f>
        <v/>
      </c>
      <c r="F24" s="172" t="str">
        <f>F23</f>
        <v/>
      </c>
      <c r="G24" s="172" t="str">
        <f>G23</f>
        <v/>
      </c>
      <c r="H24" s="158"/>
    </row>
    <row r="25" spans="1:8" ht="30" x14ac:dyDescent="0.25">
      <c r="A25" s="130" t="s">
        <v>16</v>
      </c>
      <c r="B25" s="165" t="s">
        <v>180</v>
      </c>
      <c r="C25" s="166" t="s">
        <v>182</v>
      </c>
      <c r="D25" s="167">
        <v>7</v>
      </c>
      <c r="E25" s="159"/>
      <c r="F25" s="159"/>
      <c r="G25" s="159"/>
      <c r="H25" s="120"/>
    </row>
    <row r="26" spans="1:8" ht="30" x14ac:dyDescent="0.25">
      <c r="A26" s="137" t="s">
        <v>17</v>
      </c>
      <c r="B26" s="168" t="s">
        <v>180</v>
      </c>
      <c r="C26" s="143" t="s">
        <v>183</v>
      </c>
      <c r="D26" s="169">
        <v>7</v>
      </c>
      <c r="E26" s="169" t="str">
        <f>IF(E25="","",E25)</f>
        <v/>
      </c>
      <c r="F26" s="169" t="str">
        <f t="shared" ref="F26" si="13">IF(F25="","",F25)</f>
        <v/>
      </c>
      <c r="G26" s="169" t="str">
        <f t="shared" ref="G26" si="14">IF(G25="","",G25)</f>
        <v/>
      </c>
      <c r="H26" s="121"/>
    </row>
    <row r="27" spans="1:8" ht="30.75" thickBot="1" x14ac:dyDescent="0.3">
      <c r="A27" s="151" t="s">
        <v>46</v>
      </c>
      <c r="B27" s="170" t="s">
        <v>180</v>
      </c>
      <c r="C27" s="171" t="s">
        <v>184</v>
      </c>
      <c r="D27" s="172"/>
      <c r="E27" s="172" t="str">
        <f>E26</f>
        <v/>
      </c>
      <c r="F27" s="172" t="str">
        <f>F26</f>
        <v/>
      </c>
      <c r="G27" s="172" t="str">
        <f>G26</f>
        <v/>
      </c>
      <c r="H27" s="158"/>
    </row>
    <row r="28" spans="1:8" ht="30" x14ac:dyDescent="0.25">
      <c r="A28" s="130" t="s">
        <v>16</v>
      </c>
      <c r="B28" s="165" t="s">
        <v>180</v>
      </c>
      <c r="C28" s="166" t="s">
        <v>182</v>
      </c>
      <c r="D28" s="167">
        <v>7</v>
      </c>
      <c r="E28" s="159"/>
      <c r="F28" s="159"/>
      <c r="G28" s="159"/>
      <c r="H28" s="120"/>
    </row>
    <row r="29" spans="1:8" ht="30" x14ac:dyDescent="0.25">
      <c r="A29" s="137" t="s">
        <v>17</v>
      </c>
      <c r="B29" s="168" t="s">
        <v>180</v>
      </c>
      <c r="C29" s="143" t="s">
        <v>183</v>
      </c>
      <c r="D29" s="169">
        <v>7</v>
      </c>
      <c r="E29" s="169" t="str">
        <f>IF(E28="","",E28)</f>
        <v/>
      </c>
      <c r="F29" s="169" t="str">
        <f t="shared" ref="F29" si="15">IF(F28="","",F28)</f>
        <v/>
      </c>
      <c r="G29" s="169" t="str">
        <f t="shared" ref="G29" si="16">IF(G28="","",G28)</f>
        <v/>
      </c>
      <c r="H29" s="121"/>
    </row>
    <row r="30" spans="1:8" ht="30.75" thickBot="1" x14ac:dyDescent="0.3">
      <c r="A30" s="151" t="s">
        <v>46</v>
      </c>
      <c r="B30" s="170" t="s">
        <v>180</v>
      </c>
      <c r="C30" s="171" t="s">
        <v>184</v>
      </c>
      <c r="D30" s="172"/>
      <c r="E30" s="172" t="str">
        <f>E29</f>
        <v/>
      </c>
      <c r="F30" s="172" t="str">
        <f>F29</f>
        <v/>
      </c>
      <c r="G30" s="172" t="str">
        <f>G29</f>
        <v/>
      </c>
      <c r="H30" s="158"/>
    </row>
    <row r="31" spans="1:8" ht="30" x14ac:dyDescent="0.25">
      <c r="A31" s="130" t="s">
        <v>16</v>
      </c>
      <c r="B31" s="165" t="s">
        <v>180</v>
      </c>
      <c r="C31" s="166" t="s">
        <v>182</v>
      </c>
      <c r="D31" s="167">
        <v>7</v>
      </c>
      <c r="E31" s="159"/>
      <c r="F31" s="159"/>
      <c r="G31" s="159"/>
      <c r="H31" s="120"/>
    </row>
    <row r="32" spans="1:8" ht="30" x14ac:dyDescent="0.25">
      <c r="A32" s="137" t="s">
        <v>17</v>
      </c>
      <c r="B32" s="168" t="s">
        <v>180</v>
      </c>
      <c r="C32" s="143" t="s">
        <v>183</v>
      </c>
      <c r="D32" s="169">
        <v>7</v>
      </c>
      <c r="E32" s="169" t="str">
        <f>IF(E31="","",E31)</f>
        <v/>
      </c>
      <c r="F32" s="169" t="str">
        <f t="shared" ref="F32" si="17">IF(F31="","",F31)</f>
        <v/>
      </c>
      <c r="G32" s="169" t="str">
        <f t="shared" ref="G32" si="18">IF(G31="","",G31)</f>
        <v/>
      </c>
      <c r="H32" s="121"/>
    </row>
    <row r="33" spans="1:8" ht="30.75" thickBot="1" x14ac:dyDescent="0.3">
      <c r="A33" s="151" t="s">
        <v>46</v>
      </c>
      <c r="B33" s="170" t="s">
        <v>180</v>
      </c>
      <c r="C33" s="171" t="s">
        <v>184</v>
      </c>
      <c r="D33" s="172"/>
      <c r="E33" s="172" t="str">
        <f>E32</f>
        <v/>
      </c>
      <c r="F33" s="172" t="str">
        <f>F32</f>
        <v/>
      </c>
      <c r="G33" s="172" t="str">
        <f>G32</f>
        <v/>
      </c>
      <c r="H33" s="158"/>
    </row>
    <row r="34" spans="1:8" ht="30" x14ac:dyDescent="0.25">
      <c r="A34" s="130" t="s">
        <v>16</v>
      </c>
      <c r="B34" s="165" t="s">
        <v>180</v>
      </c>
      <c r="C34" s="166" t="s">
        <v>182</v>
      </c>
      <c r="D34" s="167">
        <v>7</v>
      </c>
      <c r="E34" s="159"/>
      <c r="F34" s="159"/>
      <c r="G34" s="159"/>
      <c r="H34" s="120"/>
    </row>
    <row r="35" spans="1:8" ht="30" x14ac:dyDescent="0.25">
      <c r="A35" s="137" t="s">
        <v>17</v>
      </c>
      <c r="B35" s="168" t="s">
        <v>180</v>
      </c>
      <c r="C35" s="143" t="s">
        <v>183</v>
      </c>
      <c r="D35" s="169">
        <v>7</v>
      </c>
      <c r="E35" s="169" t="str">
        <f>IF(E34="","",E34)</f>
        <v/>
      </c>
      <c r="F35" s="169" t="str">
        <f t="shared" ref="F35" si="19">IF(F34="","",F34)</f>
        <v/>
      </c>
      <c r="G35" s="169" t="str">
        <f t="shared" ref="G35" si="20">IF(G34="","",G34)</f>
        <v/>
      </c>
      <c r="H35" s="121"/>
    </row>
    <row r="36" spans="1:8" ht="30.75" thickBot="1" x14ac:dyDescent="0.3">
      <c r="A36" s="151" t="s">
        <v>46</v>
      </c>
      <c r="B36" s="170" t="s">
        <v>180</v>
      </c>
      <c r="C36" s="171" t="s">
        <v>184</v>
      </c>
      <c r="D36" s="172"/>
      <c r="E36" s="172" t="str">
        <f>E35</f>
        <v/>
      </c>
      <c r="F36" s="172" t="str">
        <f>F35</f>
        <v/>
      </c>
      <c r="G36" s="172" t="str">
        <f>G35</f>
        <v/>
      </c>
      <c r="H36" s="158"/>
    </row>
    <row r="37" spans="1:8" ht="30" x14ac:dyDescent="0.25">
      <c r="A37" s="130" t="s">
        <v>16</v>
      </c>
      <c r="B37" s="165" t="s">
        <v>180</v>
      </c>
      <c r="C37" s="166" t="s">
        <v>182</v>
      </c>
      <c r="D37" s="167">
        <v>7</v>
      </c>
      <c r="E37" s="159"/>
      <c r="F37" s="159"/>
      <c r="G37" s="159"/>
      <c r="H37" s="120"/>
    </row>
    <row r="38" spans="1:8" ht="30" x14ac:dyDescent="0.25">
      <c r="A38" s="137" t="s">
        <v>17</v>
      </c>
      <c r="B38" s="168" t="s">
        <v>180</v>
      </c>
      <c r="C38" s="143" t="s">
        <v>183</v>
      </c>
      <c r="D38" s="169">
        <v>7</v>
      </c>
      <c r="E38" s="169" t="str">
        <f>IF(E37="","",E37)</f>
        <v/>
      </c>
      <c r="F38" s="169" t="str">
        <f t="shared" ref="F38" si="21">IF(F37="","",F37)</f>
        <v/>
      </c>
      <c r="G38" s="169" t="str">
        <f t="shared" ref="G38" si="22">IF(G37="","",G37)</f>
        <v/>
      </c>
      <c r="H38" s="121"/>
    </row>
    <row r="39" spans="1:8" ht="30.75" thickBot="1" x14ac:dyDescent="0.3">
      <c r="A39" s="151" t="s">
        <v>46</v>
      </c>
      <c r="B39" s="170" t="s">
        <v>180</v>
      </c>
      <c r="C39" s="171" t="s">
        <v>184</v>
      </c>
      <c r="D39" s="172"/>
      <c r="E39" s="172" t="str">
        <f>E38</f>
        <v/>
      </c>
      <c r="F39" s="172" t="str">
        <f>F38</f>
        <v/>
      </c>
      <c r="G39" s="172" t="str">
        <f>G38</f>
        <v/>
      </c>
      <c r="H39" s="158"/>
    </row>
    <row r="40" spans="1:8" ht="30" x14ac:dyDescent="0.25">
      <c r="A40" s="130" t="s">
        <v>16</v>
      </c>
      <c r="B40" s="165" t="s">
        <v>180</v>
      </c>
      <c r="C40" s="166" t="s">
        <v>182</v>
      </c>
      <c r="D40" s="167">
        <v>7</v>
      </c>
      <c r="E40" s="159"/>
      <c r="F40" s="159"/>
      <c r="G40" s="159"/>
      <c r="H40" s="120"/>
    </row>
    <row r="41" spans="1:8" ht="30" x14ac:dyDescent="0.25">
      <c r="A41" s="137" t="s">
        <v>17</v>
      </c>
      <c r="B41" s="168" t="s">
        <v>180</v>
      </c>
      <c r="C41" s="143" t="s">
        <v>183</v>
      </c>
      <c r="D41" s="169">
        <v>7</v>
      </c>
      <c r="E41" s="169" t="str">
        <f>IF(E40="","",E40)</f>
        <v/>
      </c>
      <c r="F41" s="169" t="str">
        <f t="shared" ref="F41" si="23">IF(F40="","",F40)</f>
        <v/>
      </c>
      <c r="G41" s="169" t="str">
        <f t="shared" ref="G41" si="24">IF(G40="","",G40)</f>
        <v/>
      </c>
      <c r="H41" s="121"/>
    </row>
    <row r="42" spans="1:8" ht="30.75" thickBot="1" x14ac:dyDescent="0.3">
      <c r="A42" s="151" t="s">
        <v>46</v>
      </c>
      <c r="B42" s="170" t="s">
        <v>180</v>
      </c>
      <c r="C42" s="171" t="s">
        <v>184</v>
      </c>
      <c r="D42" s="172"/>
      <c r="E42" s="172" t="str">
        <f>E41</f>
        <v/>
      </c>
      <c r="F42" s="172" t="str">
        <f>F41</f>
        <v/>
      </c>
      <c r="G42" s="172" t="str">
        <f>G41</f>
        <v/>
      </c>
      <c r="H42" s="158"/>
    </row>
    <row r="43" spans="1:8" ht="30" x14ac:dyDescent="0.25">
      <c r="A43" s="130" t="s">
        <v>16</v>
      </c>
      <c r="B43" s="165" t="s">
        <v>180</v>
      </c>
      <c r="C43" s="166" t="s">
        <v>182</v>
      </c>
      <c r="D43" s="167">
        <v>7</v>
      </c>
      <c r="E43" s="159"/>
      <c r="F43" s="159"/>
      <c r="G43" s="159"/>
      <c r="H43" s="120"/>
    </row>
    <row r="44" spans="1:8" ht="30" x14ac:dyDescent="0.25">
      <c r="A44" s="137" t="s">
        <v>17</v>
      </c>
      <c r="B44" s="168" t="s">
        <v>180</v>
      </c>
      <c r="C44" s="143" t="s">
        <v>183</v>
      </c>
      <c r="D44" s="169">
        <v>7</v>
      </c>
      <c r="E44" s="169" t="str">
        <f>IF(E43="","",E43)</f>
        <v/>
      </c>
      <c r="F44" s="169" t="str">
        <f t="shared" ref="F44" si="25">IF(F43="","",F43)</f>
        <v/>
      </c>
      <c r="G44" s="169" t="str">
        <f t="shared" ref="G44" si="26">IF(G43="","",G43)</f>
        <v/>
      </c>
      <c r="H44" s="121"/>
    </row>
    <row r="45" spans="1:8" ht="30.75" thickBot="1" x14ac:dyDescent="0.3">
      <c r="A45" s="151" t="s">
        <v>46</v>
      </c>
      <c r="B45" s="170" t="s">
        <v>180</v>
      </c>
      <c r="C45" s="171" t="s">
        <v>184</v>
      </c>
      <c r="D45" s="172"/>
      <c r="E45" s="172" t="str">
        <f>E44</f>
        <v/>
      </c>
      <c r="F45" s="172" t="str">
        <f>F44</f>
        <v/>
      </c>
      <c r="G45" s="172" t="str">
        <f>G44</f>
        <v/>
      </c>
      <c r="H45" s="158"/>
    </row>
    <row r="46" spans="1:8" ht="30" x14ac:dyDescent="0.25">
      <c r="A46" s="130" t="s">
        <v>16</v>
      </c>
      <c r="B46" s="165" t="s">
        <v>180</v>
      </c>
      <c r="C46" s="166" t="s">
        <v>182</v>
      </c>
      <c r="D46" s="167">
        <v>7</v>
      </c>
      <c r="E46" s="159"/>
      <c r="F46" s="159"/>
      <c r="G46" s="159"/>
      <c r="H46" s="120"/>
    </row>
    <row r="47" spans="1:8" ht="30" x14ac:dyDescent="0.25">
      <c r="A47" s="137" t="s">
        <v>17</v>
      </c>
      <c r="B47" s="168" t="s">
        <v>180</v>
      </c>
      <c r="C47" s="143" t="s">
        <v>183</v>
      </c>
      <c r="D47" s="169">
        <v>7</v>
      </c>
      <c r="E47" s="169" t="str">
        <f>IF(E46="","",E46)</f>
        <v/>
      </c>
      <c r="F47" s="169" t="str">
        <f t="shared" ref="F47" si="27">IF(F46="","",F46)</f>
        <v/>
      </c>
      <c r="G47" s="169" t="str">
        <f t="shared" ref="G47" si="28">IF(G46="","",G46)</f>
        <v/>
      </c>
      <c r="H47" s="121"/>
    </row>
    <row r="48" spans="1:8" ht="30.75" thickBot="1" x14ac:dyDescent="0.3">
      <c r="A48" s="151" t="s">
        <v>46</v>
      </c>
      <c r="B48" s="170" t="s">
        <v>180</v>
      </c>
      <c r="C48" s="171" t="s">
        <v>184</v>
      </c>
      <c r="D48" s="172"/>
      <c r="E48" s="172" t="str">
        <f>E47</f>
        <v/>
      </c>
      <c r="F48" s="172" t="str">
        <f>F47</f>
        <v/>
      </c>
      <c r="G48" s="172" t="str">
        <f>G47</f>
        <v/>
      </c>
      <c r="H48" s="158"/>
    </row>
    <row r="49" spans="1:8" ht="30" x14ac:dyDescent="0.25">
      <c r="A49" s="130" t="s">
        <v>16</v>
      </c>
      <c r="B49" s="165" t="s">
        <v>180</v>
      </c>
      <c r="C49" s="166" t="s">
        <v>182</v>
      </c>
      <c r="D49" s="167">
        <v>7</v>
      </c>
      <c r="E49" s="159"/>
      <c r="F49" s="159"/>
      <c r="G49" s="159"/>
      <c r="H49" s="120"/>
    </row>
    <row r="50" spans="1:8" ht="30" x14ac:dyDescent="0.25">
      <c r="A50" s="137" t="s">
        <v>17</v>
      </c>
      <c r="B50" s="168" t="s">
        <v>180</v>
      </c>
      <c r="C50" s="143" t="s">
        <v>183</v>
      </c>
      <c r="D50" s="169">
        <v>7</v>
      </c>
      <c r="E50" s="169" t="str">
        <f>IF(E49="","",E49)</f>
        <v/>
      </c>
      <c r="F50" s="169" t="str">
        <f t="shared" ref="F50" si="29">IF(F49="","",F49)</f>
        <v/>
      </c>
      <c r="G50" s="169" t="str">
        <f t="shared" ref="G50" si="30">IF(G49="","",G49)</f>
        <v/>
      </c>
      <c r="H50" s="121"/>
    </row>
    <row r="51" spans="1:8" ht="30.75" thickBot="1" x14ac:dyDescent="0.3">
      <c r="A51" s="151" t="s">
        <v>46</v>
      </c>
      <c r="B51" s="170" t="s">
        <v>180</v>
      </c>
      <c r="C51" s="171" t="s">
        <v>184</v>
      </c>
      <c r="D51" s="172"/>
      <c r="E51" s="172" t="str">
        <f>E50</f>
        <v/>
      </c>
      <c r="F51" s="172" t="str">
        <f>F50</f>
        <v/>
      </c>
      <c r="G51" s="172" t="str">
        <f>G50</f>
        <v/>
      </c>
      <c r="H51" s="158"/>
    </row>
    <row r="52" spans="1:8" ht="30" x14ac:dyDescent="0.25">
      <c r="A52" s="130" t="s">
        <v>16</v>
      </c>
      <c r="B52" s="165" t="s">
        <v>180</v>
      </c>
      <c r="C52" s="166" t="s">
        <v>182</v>
      </c>
      <c r="D52" s="167">
        <v>7</v>
      </c>
      <c r="E52" s="159"/>
      <c r="F52" s="159"/>
      <c r="G52" s="159"/>
      <c r="H52" s="120"/>
    </row>
    <row r="53" spans="1:8" ht="30" x14ac:dyDescent="0.25">
      <c r="A53" s="137" t="s">
        <v>17</v>
      </c>
      <c r="B53" s="168" t="s">
        <v>180</v>
      </c>
      <c r="C53" s="143" t="s">
        <v>183</v>
      </c>
      <c r="D53" s="169">
        <v>7</v>
      </c>
      <c r="E53" s="169" t="str">
        <f>IF(E52="","",E52)</f>
        <v/>
      </c>
      <c r="F53" s="169" t="str">
        <f t="shared" ref="F53" si="31">IF(F52="","",F52)</f>
        <v/>
      </c>
      <c r="G53" s="169" t="str">
        <f t="shared" ref="G53" si="32">IF(G52="","",G52)</f>
        <v/>
      </c>
      <c r="H53" s="121"/>
    </row>
    <row r="54" spans="1:8" ht="30.75" thickBot="1" x14ac:dyDescent="0.3">
      <c r="A54" s="151" t="s">
        <v>46</v>
      </c>
      <c r="B54" s="170" t="s">
        <v>180</v>
      </c>
      <c r="C54" s="171" t="s">
        <v>184</v>
      </c>
      <c r="D54" s="172"/>
      <c r="E54" s="172" t="str">
        <f>E53</f>
        <v/>
      </c>
      <c r="F54" s="172" t="str">
        <f>F53</f>
        <v/>
      </c>
      <c r="G54" s="172" t="str">
        <f>G53</f>
        <v/>
      </c>
      <c r="H54" s="158"/>
    </row>
    <row r="55" spans="1:8" ht="30" x14ac:dyDescent="0.25">
      <c r="A55" s="130" t="s">
        <v>16</v>
      </c>
      <c r="B55" s="165" t="s">
        <v>180</v>
      </c>
      <c r="C55" s="166" t="s">
        <v>182</v>
      </c>
      <c r="D55" s="167">
        <v>7</v>
      </c>
      <c r="E55" s="159"/>
      <c r="F55" s="159"/>
      <c r="G55" s="159"/>
      <c r="H55" s="120"/>
    </row>
    <row r="56" spans="1:8" ht="30" x14ac:dyDescent="0.25">
      <c r="A56" s="137" t="s">
        <v>17</v>
      </c>
      <c r="B56" s="168" t="s">
        <v>180</v>
      </c>
      <c r="C56" s="143" t="s">
        <v>183</v>
      </c>
      <c r="D56" s="169">
        <v>7</v>
      </c>
      <c r="E56" s="169" t="str">
        <f>IF(E55="","",E55)</f>
        <v/>
      </c>
      <c r="F56" s="169" t="str">
        <f t="shared" ref="F56" si="33">IF(F55="","",F55)</f>
        <v/>
      </c>
      <c r="G56" s="169" t="str">
        <f t="shared" ref="G56" si="34">IF(G55="","",G55)</f>
        <v/>
      </c>
      <c r="H56" s="121"/>
    </row>
    <row r="57" spans="1:8" ht="30.75" thickBot="1" x14ac:dyDescent="0.3">
      <c r="A57" s="151" t="s">
        <v>46</v>
      </c>
      <c r="B57" s="170" t="s">
        <v>180</v>
      </c>
      <c r="C57" s="171" t="s">
        <v>184</v>
      </c>
      <c r="D57" s="172"/>
      <c r="E57" s="172" t="str">
        <f>E56</f>
        <v/>
      </c>
      <c r="F57" s="172" t="str">
        <f>F56</f>
        <v/>
      </c>
      <c r="G57" s="172" t="str">
        <f>G56</f>
        <v/>
      </c>
      <c r="H57" s="158"/>
    </row>
    <row r="58" spans="1:8" ht="30" x14ac:dyDescent="0.25">
      <c r="A58" s="130" t="s">
        <v>16</v>
      </c>
      <c r="B58" s="165" t="s">
        <v>180</v>
      </c>
      <c r="C58" s="166" t="s">
        <v>182</v>
      </c>
      <c r="D58" s="167">
        <v>7</v>
      </c>
      <c r="E58" s="159"/>
      <c r="F58" s="159"/>
      <c r="G58" s="159"/>
      <c r="H58" s="120"/>
    </row>
    <row r="59" spans="1:8" ht="30" x14ac:dyDescent="0.25">
      <c r="A59" s="137" t="s">
        <v>17</v>
      </c>
      <c r="B59" s="168" t="s">
        <v>180</v>
      </c>
      <c r="C59" s="143" t="s">
        <v>183</v>
      </c>
      <c r="D59" s="169">
        <v>7</v>
      </c>
      <c r="E59" s="169" t="str">
        <f>IF(E58="","",E58)</f>
        <v/>
      </c>
      <c r="F59" s="169" t="str">
        <f t="shared" ref="F59" si="35">IF(F58="","",F58)</f>
        <v/>
      </c>
      <c r="G59" s="169" t="str">
        <f t="shared" ref="G59" si="36">IF(G58="","",G58)</f>
        <v/>
      </c>
      <c r="H59" s="121"/>
    </row>
    <row r="60" spans="1:8" ht="30.75" thickBot="1" x14ac:dyDescent="0.3">
      <c r="A60" s="151" t="s">
        <v>46</v>
      </c>
      <c r="B60" s="170" t="s">
        <v>180</v>
      </c>
      <c r="C60" s="171" t="s">
        <v>184</v>
      </c>
      <c r="D60" s="172"/>
      <c r="E60" s="172" t="str">
        <f>E59</f>
        <v/>
      </c>
      <c r="F60" s="172" t="str">
        <f>F59</f>
        <v/>
      </c>
      <c r="G60" s="172" t="str">
        <f>G59</f>
        <v/>
      </c>
      <c r="H60" s="158"/>
    </row>
    <row r="61" spans="1:8" ht="30" x14ac:dyDescent="0.25">
      <c r="A61" s="130" t="s">
        <v>16</v>
      </c>
      <c r="B61" s="165" t="s">
        <v>180</v>
      </c>
      <c r="C61" s="166" t="s">
        <v>182</v>
      </c>
      <c r="D61" s="167">
        <v>7</v>
      </c>
      <c r="E61" s="159"/>
      <c r="F61" s="159"/>
      <c r="G61" s="159"/>
      <c r="H61" s="120"/>
    </row>
    <row r="62" spans="1:8" ht="30" x14ac:dyDescent="0.25">
      <c r="A62" s="137" t="s">
        <v>17</v>
      </c>
      <c r="B62" s="168" t="s">
        <v>180</v>
      </c>
      <c r="C62" s="143" t="s">
        <v>183</v>
      </c>
      <c r="D62" s="169">
        <v>7</v>
      </c>
      <c r="E62" s="169" t="str">
        <f>IF(E61="","",E61)</f>
        <v/>
      </c>
      <c r="F62" s="169" t="str">
        <f t="shared" ref="F62" si="37">IF(F61="","",F61)</f>
        <v/>
      </c>
      <c r="G62" s="169" t="str">
        <f t="shared" ref="G62" si="38">IF(G61="","",G61)</f>
        <v/>
      </c>
      <c r="H62" s="121"/>
    </row>
    <row r="63" spans="1:8" ht="30.75" thickBot="1" x14ac:dyDescent="0.3">
      <c r="A63" s="151" t="s">
        <v>46</v>
      </c>
      <c r="B63" s="170" t="s">
        <v>180</v>
      </c>
      <c r="C63" s="171" t="s">
        <v>184</v>
      </c>
      <c r="D63" s="172"/>
      <c r="E63" s="172" t="str">
        <f>E62</f>
        <v/>
      </c>
      <c r="F63" s="172" t="str">
        <f>F62</f>
        <v/>
      </c>
      <c r="G63" s="172" t="str">
        <f>G62</f>
        <v/>
      </c>
      <c r="H63" s="158"/>
    </row>
    <row r="64" spans="1:8" ht="30" x14ac:dyDescent="0.25">
      <c r="A64" s="130" t="s">
        <v>16</v>
      </c>
      <c r="B64" s="165" t="s">
        <v>180</v>
      </c>
      <c r="C64" s="166" t="s">
        <v>182</v>
      </c>
      <c r="D64" s="167">
        <v>7</v>
      </c>
      <c r="E64" s="159"/>
      <c r="F64" s="159"/>
      <c r="G64" s="159"/>
      <c r="H64" s="120"/>
    </row>
    <row r="65" spans="1:8" ht="30" x14ac:dyDescent="0.25">
      <c r="A65" s="137" t="s">
        <v>17</v>
      </c>
      <c r="B65" s="168" t="s">
        <v>180</v>
      </c>
      <c r="C65" s="143" t="s">
        <v>183</v>
      </c>
      <c r="D65" s="169">
        <v>7</v>
      </c>
      <c r="E65" s="169" t="str">
        <f>IF(E64="","",E64)</f>
        <v/>
      </c>
      <c r="F65" s="169" t="str">
        <f t="shared" ref="F65" si="39">IF(F64="","",F64)</f>
        <v/>
      </c>
      <c r="G65" s="169" t="str">
        <f t="shared" ref="G65" si="40">IF(G64="","",G64)</f>
        <v/>
      </c>
      <c r="H65" s="121"/>
    </row>
    <row r="66" spans="1:8" ht="30.75" thickBot="1" x14ac:dyDescent="0.3">
      <c r="A66" s="151" t="s">
        <v>46</v>
      </c>
      <c r="B66" s="170" t="s">
        <v>180</v>
      </c>
      <c r="C66" s="171" t="s">
        <v>184</v>
      </c>
      <c r="D66" s="172"/>
      <c r="E66" s="172" t="str">
        <f>E65</f>
        <v/>
      </c>
      <c r="F66" s="172" t="str">
        <f>F65</f>
        <v/>
      </c>
      <c r="G66" s="172" t="str">
        <f>G65</f>
        <v/>
      </c>
      <c r="H66" s="158"/>
    </row>
    <row r="67" spans="1:8" ht="30" x14ac:dyDescent="0.25">
      <c r="A67" s="130" t="s">
        <v>16</v>
      </c>
      <c r="B67" s="165" t="s">
        <v>180</v>
      </c>
      <c r="C67" s="166" t="s">
        <v>182</v>
      </c>
      <c r="D67" s="167">
        <v>7</v>
      </c>
      <c r="E67" s="159"/>
      <c r="F67" s="159"/>
      <c r="G67" s="159"/>
      <c r="H67" s="120"/>
    </row>
    <row r="68" spans="1:8" ht="30" x14ac:dyDescent="0.25">
      <c r="A68" s="137" t="s">
        <v>17</v>
      </c>
      <c r="B68" s="168" t="s">
        <v>180</v>
      </c>
      <c r="C68" s="143" t="s">
        <v>183</v>
      </c>
      <c r="D68" s="169">
        <v>7</v>
      </c>
      <c r="E68" s="169" t="str">
        <f>IF(E67="","",E67)</f>
        <v/>
      </c>
      <c r="F68" s="169" t="str">
        <f t="shared" ref="F68:G68" si="41">IF(F67="","",F67)</f>
        <v/>
      </c>
      <c r="G68" s="169" t="str">
        <f t="shared" si="41"/>
        <v/>
      </c>
      <c r="H68" s="121"/>
    </row>
    <row r="69" spans="1:8" ht="30.75" thickBot="1" x14ac:dyDescent="0.3">
      <c r="A69" s="151" t="s">
        <v>46</v>
      </c>
      <c r="B69" s="170" t="s">
        <v>180</v>
      </c>
      <c r="C69" s="171" t="s">
        <v>184</v>
      </c>
      <c r="D69" s="172"/>
      <c r="E69" s="172" t="str">
        <f>E68</f>
        <v/>
      </c>
      <c r="F69" s="172" t="str">
        <f>F68</f>
        <v/>
      </c>
      <c r="G69" s="172" t="str">
        <f>G68</f>
        <v/>
      </c>
      <c r="H69" s="158"/>
    </row>
    <row r="70" spans="1:8" ht="30" x14ac:dyDescent="0.25">
      <c r="A70" s="130" t="s">
        <v>16</v>
      </c>
      <c r="B70" s="165" t="s">
        <v>180</v>
      </c>
      <c r="C70" s="166" t="s">
        <v>182</v>
      </c>
      <c r="D70" s="167">
        <v>7</v>
      </c>
      <c r="E70" s="159"/>
      <c r="F70" s="159"/>
      <c r="G70" s="159"/>
      <c r="H70" s="120"/>
    </row>
    <row r="71" spans="1:8" ht="30" x14ac:dyDescent="0.25">
      <c r="A71" s="137" t="s">
        <v>17</v>
      </c>
      <c r="B71" s="168" t="s">
        <v>180</v>
      </c>
      <c r="C71" s="143" t="s">
        <v>183</v>
      </c>
      <c r="D71" s="169">
        <v>7</v>
      </c>
      <c r="E71" s="169" t="str">
        <f>IF(E70="","",E70)</f>
        <v/>
      </c>
      <c r="F71" s="169" t="str">
        <f t="shared" ref="F71:G71" si="42">IF(F70="","",F70)</f>
        <v/>
      </c>
      <c r="G71" s="169" t="str">
        <f t="shared" si="42"/>
        <v/>
      </c>
      <c r="H71" s="121"/>
    </row>
    <row r="72" spans="1:8" ht="30.75" thickBot="1" x14ac:dyDescent="0.3">
      <c r="A72" s="151" t="s">
        <v>46</v>
      </c>
      <c r="B72" s="170" t="s">
        <v>180</v>
      </c>
      <c r="C72" s="171" t="s">
        <v>184</v>
      </c>
      <c r="D72" s="172"/>
      <c r="E72" s="172" t="str">
        <f>E71</f>
        <v/>
      </c>
      <c r="F72" s="172" t="str">
        <f>F71</f>
        <v/>
      </c>
      <c r="G72" s="172" t="str">
        <f>G71</f>
        <v/>
      </c>
      <c r="H72" s="158"/>
    </row>
    <row r="73" spans="1:8" ht="30" x14ac:dyDescent="0.25">
      <c r="A73" s="130" t="s">
        <v>16</v>
      </c>
      <c r="B73" s="165" t="s">
        <v>180</v>
      </c>
      <c r="C73" s="166" t="s">
        <v>182</v>
      </c>
      <c r="D73" s="167">
        <v>7</v>
      </c>
      <c r="E73" s="159"/>
      <c r="F73" s="159"/>
      <c r="G73" s="159"/>
      <c r="H73" s="120"/>
    </row>
    <row r="74" spans="1:8" ht="30" x14ac:dyDescent="0.25">
      <c r="A74" s="137" t="s">
        <v>17</v>
      </c>
      <c r="B74" s="168" t="s">
        <v>180</v>
      </c>
      <c r="C74" s="143" t="s">
        <v>183</v>
      </c>
      <c r="D74" s="169">
        <v>7</v>
      </c>
      <c r="E74" s="169" t="str">
        <f>IF(E73="","",E73)</f>
        <v/>
      </c>
      <c r="F74" s="169" t="str">
        <f t="shared" ref="F74:G74" si="43">IF(F73="","",F73)</f>
        <v/>
      </c>
      <c r="G74" s="169" t="str">
        <f t="shared" si="43"/>
        <v/>
      </c>
      <c r="H74" s="121"/>
    </row>
    <row r="75" spans="1:8" ht="30.75" thickBot="1" x14ac:dyDescent="0.3">
      <c r="A75" s="151" t="s">
        <v>46</v>
      </c>
      <c r="B75" s="170" t="s">
        <v>180</v>
      </c>
      <c r="C75" s="171" t="s">
        <v>184</v>
      </c>
      <c r="D75" s="172"/>
      <c r="E75" s="172" t="str">
        <f>E74</f>
        <v/>
      </c>
      <c r="F75" s="172" t="str">
        <f>F74</f>
        <v/>
      </c>
      <c r="G75" s="172" t="str">
        <f>G74</f>
        <v/>
      </c>
      <c r="H75" s="158"/>
    </row>
    <row r="76" spans="1:8" ht="30" x14ac:dyDescent="0.25">
      <c r="A76" s="130" t="s">
        <v>16</v>
      </c>
      <c r="B76" s="165" t="s">
        <v>180</v>
      </c>
      <c r="C76" s="166" t="s">
        <v>182</v>
      </c>
      <c r="D76" s="167">
        <v>7</v>
      </c>
      <c r="E76" s="159"/>
      <c r="F76" s="159"/>
      <c r="G76" s="159"/>
      <c r="H76" s="120"/>
    </row>
    <row r="77" spans="1:8" ht="30" x14ac:dyDescent="0.25">
      <c r="A77" s="137" t="s">
        <v>17</v>
      </c>
      <c r="B77" s="168" t="s">
        <v>180</v>
      </c>
      <c r="C77" s="143" t="s">
        <v>183</v>
      </c>
      <c r="D77" s="169">
        <v>7</v>
      </c>
      <c r="E77" s="169" t="str">
        <f>IF(E76="","",E76)</f>
        <v/>
      </c>
      <c r="F77" s="169" t="str">
        <f t="shared" ref="F77:G77" si="44">IF(F76="","",F76)</f>
        <v/>
      </c>
      <c r="G77" s="169" t="str">
        <f t="shared" si="44"/>
        <v/>
      </c>
      <c r="H77" s="121"/>
    </row>
    <row r="78" spans="1:8" ht="30.75" thickBot="1" x14ac:dyDescent="0.3">
      <c r="A78" s="151" t="s">
        <v>46</v>
      </c>
      <c r="B78" s="170" t="s">
        <v>180</v>
      </c>
      <c r="C78" s="171" t="s">
        <v>184</v>
      </c>
      <c r="D78" s="172"/>
      <c r="E78" s="172" t="str">
        <f>E77</f>
        <v/>
      </c>
      <c r="F78" s="172" t="str">
        <f>F77</f>
        <v/>
      </c>
      <c r="G78" s="172" t="str">
        <f>G77</f>
        <v/>
      </c>
      <c r="H78" s="158"/>
    </row>
    <row r="79" spans="1:8" ht="30" x14ac:dyDescent="0.25">
      <c r="A79" s="130" t="s">
        <v>16</v>
      </c>
      <c r="B79" s="165" t="s">
        <v>180</v>
      </c>
      <c r="C79" s="166" t="s">
        <v>182</v>
      </c>
      <c r="D79" s="167">
        <v>7</v>
      </c>
      <c r="E79" s="159"/>
      <c r="F79" s="159"/>
      <c r="G79" s="159"/>
      <c r="H79" s="120"/>
    </row>
    <row r="80" spans="1:8" ht="30" x14ac:dyDescent="0.25">
      <c r="A80" s="137" t="s">
        <v>17</v>
      </c>
      <c r="B80" s="168" t="s">
        <v>180</v>
      </c>
      <c r="C80" s="143" t="s">
        <v>183</v>
      </c>
      <c r="D80" s="169">
        <v>7</v>
      </c>
      <c r="E80" s="169" t="str">
        <f>IF(E79="","",E79)</f>
        <v/>
      </c>
      <c r="F80" s="169" t="str">
        <f t="shared" ref="F80:G80" si="45">IF(F79="","",F79)</f>
        <v/>
      </c>
      <c r="G80" s="169" t="str">
        <f t="shared" si="45"/>
        <v/>
      </c>
      <c r="H80" s="121"/>
    </row>
    <row r="81" spans="1:8" ht="30.75" thickBot="1" x14ac:dyDescent="0.3">
      <c r="A81" s="151" t="s">
        <v>46</v>
      </c>
      <c r="B81" s="170" t="s">
        <v>180</v>
      </c>
      <c r="C81" s="171" t="s">
        <v>184</v>
      </c>
      <c r="D81" s="172"/>
      <c r="E81" s="172" t="str">
        <f>E80</f>
        <v/>
      </c>
      <c r="F81" s="172" t="str">
        <f>F80</f>
        <v/>
      </c>
      <c r="G81" s="172" t="str">
        <f>G80</f>
        <v/>
      </c>
      <c r="H81" s="158"/>
    </row>
    <row r="82" spans="1:8" ht="30" x14ac:dyDescent="0.25">
      <c r="A82" s="130" t="s">
        <v>16</v>
      </c>
      <c r="B82" s="165" t="s">
        <v>180</v>
      </c>
      <c r="C82" s="166" t="s">
        <v>182</v>
      </c>
      <c r="D82" s="167">
        <v>7</v>
      </c>
      <c r="E82" s="159"/>
      <c r="F82" s="159"/>
      <c r="G82" s="159"/>
      <c r="H82" s="120"/>
    </row>
    <row r="83" spans="1:8" ht="30" x14ac:dyDescent="0.25">
      <c r="A83" s="137" t="s">
        <v>17</v>
      </c>
      <c r="B83" s="168" t="s">
        <v>180</v>
      </c>
      <c r="C83" s="143" t="s">
        <v>183</v>
      </c>
      <c r="D83" s="169">
        <v>7</v>
      </c>
      <c r="E83" s="169" t="str">
        <f>IF(E82="","",E82)</f>
        <v/>
      </c>
      <c r="F83" s="169" t="str">
        <f t="shared" ref="F83:G83" si="46">IF(F82="","",F82)</f>
        <v/>
      </c>
      <c r="G83" s="169" t="str">
        <f t="shared" si="46"/>
        <v/>
      </c>
      <c r="H83" s="121"/>
    </row>
    <row r="84" spans="1:8" ht="30.75" thickBot="1" x14ac:dyDescent="0.3">
      <c r="A84" s="151" t="s">
        <v>46</v>
      </c>
      <c r="B84" s="170" t="s">
        <v>180</v>
      </c>
      <c r="C84" s="171" t="s">
        <v>184</v>
      </c>
      <c r="D84" s="172"/>
      <c r="E84" s="172" t="str">
        <f>E83</f>
        <v/>
      </c>
      <c r="F84" s="172" t="str">
        <f>F83</f>
        <v/>
      </c>
      <c r="G84" s="172" t="str">
        <f>G83</f>
        <v/>
      </c>
      <c r="H84" s="158"/>
    </row>
    <row r="85" spans="1:8" ht="30" x14ac:dyDescent="0.25">
      <c r="A85" s="130" t="s">
        <v>16</v>
      </c>
      <c r="B85" s="165" t="s">
        <v>180</v>
      </c>
      <c r="C85" s="166" t="s">
        <v>182</v>
      </c>
      <c r="D85" s="167">
        <v>7</v>
      </c>
      <c r="E85" s="159"/>
      <c r="F85" s="159"/>
      <c r="G85" s="159"/>
      <c r="H85" s="120"/>
    </row>
    <row r="86" spans="1:8" ht="30" x14ac:dyDescent="0.25">
      <c r="A86" s="137" t="s">
        <v>17</v>
      </c>
      <c r="B86" s="168" t="s">
        <v>180</v>
      </c>
      <c r="C86" s="143" t="s">
        <v>183</v>
      </c>
      <c r="D86" s="169">
        <v>7</v>
      </c>
      <c r="E86" s="169" t="str">
        <f>IF(E85="","",E85)</f>
        <v/>
      </c>
      <c r="F86" s="169" t="str">
        <f t="shared" ref="F86:G86" si="47">IF(F85="","",F85)</f>
        <v/>
      </c>
      <c r="G86" s="169" t="str">
        <f t="shared" si="47"/>
        <v/>
      </c>
      <c r="H86" s="121"/>
    </row>
    <row r="87" spans="1:8" ht="30.75" thickBot="1" x14ac:dyDescent="0.3">
      <c r="A87" s="151" t="s">
        <v>46</v>
      </c>
      <c r="B87" s="170" t="s">
        <v>180</v>
      </c>
      <c r="C87" s="171" t="s">
        <v>184</v>
      </c>
      <c r="D87" s="172"/>
      <c r="E87" s="172" t="str">
        <f>E86</f>
        <v/>
      </c>
      <c r="F87" s="172" t="str">
        <f>F86</f>
        <v/>
      </c>
      <c r="G87" s="172" t="str">
        <f>G86</f>
        <v/>
      </c>
      <c r="H87" s="158"/>
    </row>
    <row r="88" spans="1:8" ht="30" x14ac:dyDescent="0.25">
      <c r="A88" s="130" t="s">
        <v>16</v>
      </c>
      <c r="B88" s="165" t="s">
        <v>180</v>
      </c>
      <c r="C88" s="166" t="s">
        <v>182</v>
      </c>
      <c r="D88" s="167">
        <v>7</v>
      </c>
      <c r="E88" s="159"/>
      <c r="F88" s="159"/>
      <c r="G88" s="159"/>
      <c r="H88" s="120"/>
    </row>
    <row r="89" spans="1:8" ht="30" x14ac:dyDescent="0.25">
      <c r="A89" s="137" t="s">
        <v>17</v>
      </c>
      <c r="B89" s="168" t="s">
        <v>180</v>
      </c>
      <c r="C89" s="143" t="s">
        <v>183</v>
      </c>
      <c r="D89" s="169">
        <v>7</v>
      </c>
      <c r="E89" s="169" t="str">
        <f>IF(E88="","",E88)</f>
        <v/>
      </c>
      <c r="F89" s="169" t="str">
        <f t="shared" ref="F89:G89" si="48">IF(F88="","",F88)</f>
        <v/>
      </c>
      <c r="G89" s="169" t="str">
        <f t="shared" si="48"/>
        <v/>
      </c>
      <c r="H89" s="121"/>
    </row>
    <row r="90" spans="1:8" ht="30.75" thickBot="1" x14ac:dyDescent="0.3">
      <c r="A90" s="151" t="s">
        <v>46</v>
      </c>
      <c r="B90" s="170" t="s">
        <v>180</v>
      </c>
      <c r="C90" s="171" t="s">
        <v>184</v>
      </c>
      <c r="D90" s="172"/>
      <c r="E90" s="172" t="str">
        <f>E89</f>
        <v/>
      </c>
      <c r="F90" s="172" t="str">
        <f>F89</f>
        <v/>
      </c>
      <c r="G90" s="172" t="str">
        <f>G89</f>
        <v/>
      </c>
      <c r="H90" s="158"/>
    </row>
    <row r="91" spans="1:8" ht="30" x14ac:dyDescent="0.25">
      <c r="A91" s="130" t="s">
        <v>16</v>
      </c>
      <c r="B91" s="165" t="s">
        <v>180</v>
      </c>
      <c r="C91" s="166" t="s">
        <v>182</v>
      </c>
      <c r="D91" s="167">
        <v>7</v>
      </c>
      <c r="E91" s="159"/>
      <c r="F91" s="159"/>
      <c r="G91" s="159"/>
      <c r="H91" s="120"/>
    </row>
    <row r="92" spans="1:8" ht="30" x14ac:dyDescent="0.25">
      <c r="A92" s="137" t="s">
        <v>17</v>
      </c>
      <c r="B92" s="168" t="s">
        <v>180</v>
      </c>
      <c r="C92" s="143" t="s">
        <v>183</v>
      </c>
      <c r="D92" s="169">
        <v>7</v>
      </c>
      <c r="E92" s="169" t="str">
        <f>IF(E91="","",E91)</f>
        <v/>
      </c>
      <c r="F92" s="169" t="str">
        <f t="shared" ref="F92:G92" si="49">IF(F91="","",F91)</f>
        <v/>
      </c>
      <c r="G92" s="169" t="str">
        <f t="shared" si="49"/>
        <v/>
      </c>
      <c r="H92" s="121"/>
    </row>
    <row r="93" spans="1:8" ht="30.75" thickBot="1" x14ac:dyDescent="0.3">
      <c r="A93" s="151" t="s">
        <v>46</v>
      </c>
      <c r="B93" s="170" t="s">
        <v>180</v>
      </c>
      <c r="C93" s="171" t="s">
        <v>184</v>
      </c>
      <c r="D93" s="172"/>
      <c r="E93" s="172" t="str">
        <f>E92</f>
        <v/>
      </c>
      <c r="F93" s="172" t="str">
        <f>F92</f>
        <v/>
      </c>
      <c r="G93" s="172" t="str">
        <f>G92</f>
        <v/>
      </c>
      <c r="H93" s="158"/>
    </row>
    <row r="94" spans="1:8" ht="30" x14ac:dyDescent="0.25">
      <c r="A94" s="130" t="s">
        <v>16</v>
      </c>
      <c r="B94" s="165" t="s">
        <v>180</v>
      </c>
      <c r="C94" s="166" t="s">
        <v>182</v>
      </c>
      <c r="D94" s="167">
        <v>7</v>
      </c>
      <c r="E94" s="159"/>
      <c r="F94" s="159"/>
      <c r="G94" s="159"/>
      <c r="H94" s="120"/>
    </row>
    <row r="95" spans="1:8" ht="30" x14ac:dyDescent="0.25">
      <c r="A95" s="137" t="s">
        <v>17</v>
      </c>
      <c r="B95" s="168" t="s">
        <v>180</v>
      </c>
      <c r="C95" s="143" t="s">
        <v>183</v>
      </c>
      <c r="D95" s="169">
        <v>7</v>
      </c>
      <c r="E95" s="169" t="str">
        <f>IF(E94="","",E94)</f>
        <v/>
      </c>
      <c r="F95" s="169" t="str">
        <f t="shared" ref="F95:G95" si="50">IF(F94="","",F94)</f>
        <v/>
      </c>
      <c r="G95" s="169" t="str">
        <f t="shared" si="50"/>
        <v/>
      </c>
      <c r="H95" s="121"/>
    </row>
    <row r="96" spans="1:8" ht="30.75" thickBot="1" x14ac:dyDescent="0.3">
      <c r="A96" s="151" t="s">
        <v>46</v>
      </c>
      <c r="B96" s="170" t="s">
        <v>180</v>
      </c>
      <c r="C96" s="171" t="s">
        <v>184</v>
      </c>
      <c r="D96" s="172"/>
      <c r="E96" s="172" t="str">
        <f>E95</f>
        <v/>
      </c>
      <c r="F96" s="172" t="str">
        <f>F95</f>
        <v/>
      </c>
      <c r="G96" s="172" t="str">
        <f>G95</f>
        <v/>
      </c>
      <c r="H96" s="158"/>
    </row>
    <row r="97" spans="1:8" ht="30" x14ac:dyDescent="0.25">
      <c r="A97" s="130" t="s">
        <v>16</v>
      </c>
      <c r="B97" s="165" t="s">
        <v>180</v>
      </c>
      <c r="C97" s="166" t="s">
        <v>182</v>
      </c>
      <c r="D97" s="167">
        <v>7</v>
      </c>
      <c r="E97" s="159"/>
      <c r="F97" s="159"/>
      <c r="G97" s="159"/>
      <c r="H97" s="120"/>
    </row>
    <row r="98" spans="1:8" ht="30" x14ac:dyDescent="0.25">
      <c r="A98" s="137" t="s">
        <v>17</v>
      </c>
      <c r="B98" s="168" t="s">
        <v>180</v>
      </c>
      <c r="C98" s="143" t="s">
        <v>183</v>
      </c>
      <c r="D98" s="169">
        <v>7</v>
      </c>
      <c r="E98" s="169" t="str">
        <f>IF(E97="","",E97)</f>
        <v/>
      </c>
      <c r="F98" s="169" t="str">
        <f t="shared" ref="F98:G98" si="51">IF(F97="","",F97)</f>
        <v/>
      </c>
      <c r="G98" s="169" t="str">
        <f t="shared" si="51"/>
        <v/>
      </c>
      <c r="H98" s="121"/>
    </row>
    <row r="99" spans="1:8" ht="30.75" thickBot="1" x14ac:dyDescent="0.3">
      <c r="A99" s="151" t="s">
        <v>46</v>
      </c>
      <c r="B99" s="170" t="s">
        <v>180</v>
      </c>
      <c r="C99" s="171" t="s">
        <v>184</v>
      </c>
      <c r="D99" s="172"/>
      <c r="E99" s="172" t="str">
        <f>E98</f>
        <v/>
      </c>
      <c r="F99" s="172" t="str">
        <f>F98</f>
        <v/>
      </c>
      <c r="G99" s="172" t="str">
        <f>G98</f>
        <v/>
      </c>
      <c r="H99" s="158"/>
    </row>
    <row r="100" spans="1:8" ht="30" x14ac:dyDescent="0.25">
      <c r="A100" s="130" t="s">
        <v>16</v>
      </c>
      <c r="B100" s="165" t="s">
        <v>180</v>
      </c>
      <c r="C100" s="166" t="s">
        <v>182</v>
      </c>
      <c r="D100" s="167">
        <v>7</v>
      </c>
      <c r="E100" s="159"/>
      <c r="F100" s="159"/>
      <c r="G100" s="159"/>
      <c r="H100" s="120"/>
    </row>
    <row r="101" spans="1:8" ht="30" x14ac:dyDescent="0.25">
      <c r="A101" s="137" t="s">
        <v>17</v>
      </c>
      <c r="B101" s="168" t="s">
        <v>180</v>
      </c>
      <c r="C101" s="143" t="s">
        <v>183</v>
      </c>
      <c r="D101" s="169">
        <v>7</v>
      </c>
      <c r="E101" s="169" t="str">
        <f>IF(E100="","",E100)</f>
        <v/>
      </c>
      <c r="F101" s="169" t="str">
        <f t="shared" ref="F101:G101" si="52">IF(F100="","",F100)</f>
        <v/>
      </c>
      <c r="G101" s="169" t="str">
        <f t="shared" si="52"/>
        <v/>
      </c>
      <c r="H101" s="121"/>
    </row>
    <row r="102" spans="1:8" ht="30.75" thickBot="1" x14ac:dyDescent="0.3">
      <c r="A102" s="151" t="s">
        <v>46</v>
      </c>
      <c r="B102" s="170" t="s">
        <v>180</v>
      </c>
      <c r="C102" s="171" t="s">
        <v>184</v>
      </c>
      <c r="D102" s="172"/>
      <c r="E102" s="172" t="str">
        <f>E101</f>
        <v/>
      </c>
      <c r="F102" s="172" t="str">
        <f>F101</f>
        <v/>
      </c>
      <c r="G102" s="172" t="str">
        <f>G101</f>
        <v/>
      </c>
      <c r="H102" s="158"/>
    </row>
    <row r="103" spans="1:8" ht="30" x14ac:dyDescent="0.25">
      <c r="A103" s="130" t="s">
        <v>16</v>
      </c>
      <c r="B103" s="165" t="s">
        <v>180</v>
      </c>
      <c r="C103" s="166" t="s">
        <v>182</v>
      </c>
      <c r="D103" s="167">
        <v>7</v>
      </c>
      <c r="E103" s="159"/>
      <c r="F103" s="159"/>
      <c r="G103" s="159"/>
      <c r="H103" s="120"/>
    </row>
    <row r="104" spans="1:8" ht="30" x14ac:dyDescent="0.25">
      <c r="A104" s="137" t="s">
        <v>17</v>
      </c>
      <c r="B104" s="168" t="s">
        <v>180</v>
      </c>
      <c r="C104" s="143" t="s">
        <v>183</v>
      </c>
      <c r="D104" s="169">
        <v>7</v>
      </c>
      <c r="E104" s="169" t="str">
        <f>IF(E103="","",E103)</f>
        <v/>
      </c>
      <c r="F104" s="169" t="str">
        <f t="shared" ref="F104:G104" si="53">IF(F103="","",F103)</f>
        <v/>
      </c>
      <c r="G104" s="169" t="str">
        <f t="shared" si="53"/>
        <v/>
      </c>
      <c r="H104" s="121"/>
    </row>
    <row r="105" spans="1:8" ht="30.75" thickBot="1" x14ac:dyDescent="0.3">
      <c r="A105" s="151" t="s">
        <v>46</v>
      </c>
      <c r="B105" s="170" t="s">
        <v>180</v>
      </c>
      <c r="C105" s="171" t="s">
        <v>184</v>
      </c>
      <c r="D105" s="172"/>
      <c r="E105" s="172" t="str">
        <f>E104</f>
        <v/>
      </c>
      <c r="F105" s="172" t="str">
        <f>F104</f>
        <v/>
      </c>
      <c r="G105" s="172" t="str">
        <f>G104</f>
        <v/>
      </c>
      <c r="H105" s="158"/>
    </row>
    <row r="106" spans="1:8" ht="30" x14ac:dyDescent="0.25">
      <c r="A106" s="130" t="s">
        <v>16</v>
      </c>
      <c r="B106" s="165" t="s">
        <v>180</v>
      </c>
      <c r="C106" s="166" t="s">
        <v>182</v>
      </c>
      <c r="D106" s="167">
        <v>7</v>
      </c>
      <c r="E106" s="159"/>
      <c r="F106" s="159"/>
      <c r="G106" s="159"/>
      <c r="H106" s="120"/>
    </row>
    <row r="107" spans="1:8" ht="30" x14ac:dyDescent="0.25">
      <c r="A107" s="137" t="s">
        <v>17</v>
      </c>
      <c r="B107" s="168" t="s">
        <v>180</v>
      </c>
      <c r="C107" s="143" t="s">
        <v>183</v>
      </c>
      <c r="D107" s="169">
        <v>7</v>
      </c>
      <c r="E107" s="169" t="str">
        <f>IF(E106="","",E106)</f>
        <v/>
      </c>
      <c r="F107" s="169" t="str">
        <f t="shared" ref="F107:G107" si="54">IF(F106="","",F106)</f>
        <v/>
      </c>
      <c r="G107" s="169" t="str">
        <f t="shared" si="54"/>
        <v/>
      </c>
      <c r="H107" s="121"/>
    </row>
    <row r="108" spans="1:8" ht="30.75" thickBot="1" x14ac:dyDescent="0.3">
      <c r="A108" s="151" t="s">
        <v>46</v>
      </c>
      <c r="B108" s="170" t="s">
        <v>180</v>
      </c>
      <c r="C108" s="171" t="s">
        <v>184</v>
      </c>
      <c r="D108" s="172"/>
      <c r="E108" s="172" t="str">
        <f>E107</f>
        <v/>
      </c>
      <c r="F108" s="172" t="str">
        <f>F107</f>
        <v/>
      </c>
      <c r="G108" s="172" t="str">
        <f>G107</f>
        <v/>
      </c>
      <c r="H108" s="158"/>
    </row>
    <row r="109" spans="1:8" ht="30" x14ac:dyDescent="0.25">
      <c r="A109" s="130" t="s">
        <v>16</v>
      </c>
      <c r="B109" s="165" t="s">
        <v>180</v>
      </c>
      <c r="C109" s="166" t="s">
        <v>182</v>
      </c>
      <c r="D109" s="167">
        <v>7</v>
      </c>
      <c r="E109" s="159"/>
      <c r="F109" s="159"/>
      <c r="G109" s="159"/>
      <c r="H109" s="120"/>
    </row>
    <row r="110" spans="1:8" ht="30" x14ac:dyDescent="0.25">
      <c r="A110" s="137" t="s">
        <v>17</v>
      </c>
      <c r="B110" s="168" t="s">
        <v>180</v>
      </c>
      <c r="C110" s="143" t="s">
        <v>183</v>
      </c>
      <c r="D110" s="169">
        <v>7</v>
      </c>
      <c r="E110" s="169" t="str">
        <f>IF(E109="","",E109)</f>
        <v/>
      </c>
      <c r="F110" s="169" t="str">
        <f t="shared" ref="F110:G110" si="55">IF(F109="","",F109)</f>
        <v/>
      </c>
      <c r="G110" s="169" t="str">
        <f t="shared" si="55"/>
        <v/>
      </c>
      <c r="H110" s="121"/>
    </row>
    <row r="111" spans="1:8" ht="30.75" thickBot="1" x14ac:dyDescent="0.3">
      <c r="A111" s="151" t="s">
        <v>46</v>
      </c>
      <c r="B111" s="170" t="s">
        <v>180</v>
      </c>
      <c r="C111" s="171" t="s">
        <v>184</v>
      </c>
      <c r="D111" s="172"/>
      <c r="E111" s="172" t="str">
        <f>E110</f>
        <v/>
      </c>
      <c r="F111" s="172" t="str">
        <f>F110</f>
        <v/>
      </c>
      <c r="G111" s="172" t="str">
        <f>G110</f>
        <v/>
      </c>
      <c r="H111" s="158"/>
    </row>
    <row r="112" spans="1:8" ht="30" x14ac:dyDescent="0.25">
      <c r="A112" s="130" t="s">
        <v>16</v>
      </c>
      <c r="B112" s="165" t="s">
        <v>180</v>
      </c>
      <c r="C112" s="166" t="s">
        <v>182</v>
      </c>
      <c r="D112" s="167">
        <v>7</v>
      </c>
      <c r="E112" s="159"/>
      <c r="F112" s="159"/>
      <c r="G112" s="159"/>
      <c r="H112" s="120"/>
    </row>
    <row r="113" spans="1:8" ht="30" x14ac:dyDescent="0.25">
      <c r="A113" s="137" t="s">
        <v>17</v>
      </c>
      <c r="B113" s="168" t="s">
        <v>180</v>
      </c>
      <c r="C113" s="143" t="s">
        <v>183</v>
      </c>
      <c r="D113" s="169">
        <v>7</v>
      </c>
      <c r="E113" s="169" t="str">
        <f>IF(E112="","",E112)</f>
        <v/>
      </c>
      <c r="F113" s="169" t="str">
        <f t="shared" ref="F113:G113" si="56">IF(F112="","",F112)</f>
        <v/>
      </c>
      <c r="G113" s="169" t="str">
        <f t="shared" si="56"/>
        <v/>
      </c>
      <c r="H113" s="121"/>
    </row>
    <row r="114" spans="1:8" ht="30.75" thickBot="1" x14ac:dyDescent="0.3">
      <c r="A114" s="151" t="s">
        <v>46</v>
      </c>
      <c r="B114" s="170" t="s">
        <v>180</v>
      </c>
      <c r="C114" s="171" t="s">
        <v>184</v>
      </c>
      <c r="D114" s="172"/>
      <c r="E114" s="172" t="str">
        <f>E113</f>
        <v/>
      </c>
      <c r="F114" s="172" t="str">
        <f>F113</f>
        <v/>
      </c>
      <c r="G114" s="172" t="str">
        <f>G113</f>
        <v/>
      </c>
      <c r="H114" s="158"/>
    </row>
    <row r="115" spans="1:8" ht="30" x14ac:dyDescent="0.25">
      <c r="A115" s="130" t="s">
        <v>16</v>
      </c>
      <c r="B115" s="165" t="s">
        <v>180</v>
      </c>
      <c r="C115" s="166" t="s">
        <v>182</v>
      </c>
      <c r="D115" s="167">
        <v>7</v>
      </c>
      <c r="E115" s="159"/>
      <c r="F115" s="159"/>
      <c r="G115" s="159"/>
      <c r="H115" s="120"/>
    </row>
    <row r="116" spans="1:8" ht="30" x14ac:dyDescent="0.25">
      <c r="A116" s="137" t="s">
        <v>17</v>
      </c>
      <c r="B116" s="168" t="s">
        <v>180</v>
      </c>
      <c r="C116" s="143" t="s">
        <v>183</v>
      </c>
      <c r="D116" s="169">
        <v>7</v>
      </c>
      <c r="E116" s="169" t="str">
        <f>IF(E115="","",E115)</f>
        <v/>
      </c>
      <c r="F116" s="169" t="str">
        <f t="shared" ref="F116:G116" si="57">IF(F115="","",F115)</f>
        <v/>
      </c>
      <c r="G116" s="169" t="str">
        <f t="shared" si="57"/>
        <v/>
      </c>
      <c r="H116" s="121"/>
    </row>
    <row r="117" spans="1:8" ht="30.75" thickBot="1" x14ac:dyDescent="0.3">
      <c r="A117" s="151" t="s">
        <v>46</v>
      </c>
      <c r="B117" s="170" t="s">
        <v>180</v>
      </c>
      <c r="C117" s="171" t="s">
        <v>184</v>
      </c>
      <c r="D117" s="172"/>
      <c r="E117" s="172" t="str">
        <f>E116</f>
        <v/>
      </c>
      <c r="F117" s="172" t="str">
        <f>F116</f>
        <v/>
      </c>
      <c r="G117" s="172" t="str">
        <f>G116</f>
        <v/>
      </c>
      <c r="H117" s="158"/>
    </row>
    <row r="118" spans="1:8" ht="30" x14ac:dyDescent="0.25">
      <c r="A118" s="130" t="s">
        <v>16</v>
      </c>
      <c r="B118" s="165" t="s">
        <v>180</v>
      </c>
      <c r="C118" s="166" t="s">
        <v>182</v>
      </c>
      <c r="D118" s="167">
        <v>7</v>
      </c>
      <c r="E118" s="159"/>
      <c r="F118" s="159"/>
      <c r="G118" s="159"/>
      <c r="H118" s="120"/>
    </row>
    <row r="119" spans="1:8" ht="30" x14ac:dyDescent="0.25">
      <c r="A119" s="137" t="s">
        <v>17</v>
      </c>
      <c r="B119" s="168" t="s">
        <v>180</v>
      </c>
      <c r="C119" s="143" t="s">
        <v>183</v>
      </c>
      <c r="D119" s="169">
        <v>7</v>
      </c>
      <c r="E119" s="169" t="str">
        <f>IF(E118="","",E118)</f>
        <v/>
      </c>
      <c r="F119" s="169" t="str">
        <f t="shared" ref="F119:G119" si="58">IF(F118="","",F118)</f>
        <v/>
      </c>
      <c r="G119" s="169" t="str">
        <f t="shared" si="58"/>
        <v/>
      </c>
      <c r="H119" s="121"/>
    </row>
    <row r="120" spans="1:8" ht="30.75" thickBot="1" x14ac:dyDescent="0.3">
      <c r="A120" s="151" t="s">
        <v>46</v>
      </c>
      <c r="B120" s="170" t="s">
        <v>180</v>
      </c>
      <c r="C120" s="171" t="s">
        <v>184</v>
      </c>
      <c r="D120" s="172"/>
      <c r="E120" s="172" t="str">
        <f>E119</f>
        <v/>
      </c>
      <c r="F120" s="172" t="str">
        <f>F119</f>
        <v/>
      </c>
      <c r="G120" s="172" t="str">
        <f>G119</f>
        <v/>
      </c>
      <c r="H120" s="158"/>
    </row>
    <row r="121" spans="1:8" ht="30" x14ac:dyDescent="0.25">
      <c r="A121" s="130" t="s">
        <v>16</v>
      </c>
      <c r="B121" s="165" t="s">
        <v>180</v>
      </c>
      <c r="C121" s="166" t="s">
        <v>182</v>
      </c>
      <c r="D121" s="167">
        <v>7</v>
      </c>
      <c r="E121" s="159"/>
      <c r="F121" s="159"/>
      <c r="G121" s="159"/>
      <c r="H121" s="120"/>
    </row>
    <row r="122" spans="1:8" ht="30" x14ac:dyDescent="0.25">
      <c r="A122" s="137" t="s">
        <v>17</v>
      </c>
      <c r="B122" s="168" t="s">
        <v>180</v>
      </c>
      <c r="C122" s="143" t="s">
        <v>183</v>
      </c>
      <c r="D122" s="169">
        <v>7</v>
      </c>
      <c r="E122" s="169" t="str">
        <f>IF(E121="","",E121)</f>
        <v/>
      </c>
      <c r="F122" s="169" t="str">
        <f t="shared" ref="F122:G122" si="59">IF(F121="","",F121)</f>
        <v/>
      </c>
      <c r="G122" s="169" t="str">
        <f t="shared" si="59"/>
        <v/>
      </c>
      <c r="H122" s="121"/>
    </row>
    <row r="123" spans="1:8" ht="30.75" thickBot="1" x14ac:dyDescent="0.3">
      <c r="A123" s="151" t="s">
        <v>46</v>
      </c>
      <c r="B123" s="170" t="s">
        <v>180</v>
      </c>
      <c r="C123" s="171" t="s">
        <v>184</v>
      </c>
      <c r="D123" s="172"/>
      <c r="E123" s="172" t="str">
        <f>E122</f>
        <v/>
      </c>
      <c r="F123" s="172" t="str">
        <f>F122</f>
        <v/>
      </c>
      <c r="G123" s="172" t="str">
        <f>G122</f>
        <v/>
      </c>
      <c r="H123" s="158"/>
    </row>
    <row r="124" spans="1:8" ht="30" x14ac:dyDescent="0.25">
      <c r="A124" s="130" t="s">
        <v>16</v>
      </c>
      <c r="B124" s="165" t="s">
        <v>180</v>
      </c>
      <c r="C124" s="166" t="s">
        <v>182</v>
      </c>
      <c r="D124" s="167">
        <v>7</v>
      </c>
      <c r="E124" s="159"/>
      <c r="F124" s="159"/>
      <c r="G124" s="159"/>
      <c r="H124" s="120"/>
    </row>
    <row r="125" spans="1:8" ht="30" x14ac:dyDescent="0.25">
      <c r="A125" s="137" t="s">
        <v>17</v>
      </c>
      <c r="B125" s="168" t="s">
        <v>180</v>
      </c>
      <c r="C125" s="143" t="s">
        <v>183</v>
      </c>
      <c r="D125" s="169">
        <v>7</v>
      </c>
      <c r="E125" s="169" t="str">
        <f>IF(E124="","",E124)</f>
        <v/>
      </c>
      <c r="F125" s="169" t="str">
        <f t="shared" ref="F125:G125" si="60">IF(F124="","",F124)</f>
        <v/>
      </c>
      <c r="G125" s="169" t="str">
        <f t="shared" si="60"/>
        <v/>
      </c>
      <c r="H125" s="121"/>
    </row>
    <row r="126" spans="1:8" ht="30.75" thickBot="1" x14ac:dyDescent="0.3">
      <c r="A126" s="151" t="s">
        <v>46</v>
      </c>
      <c r="B126" s="170" t="s">
        <v>180</v>
      </c>
      <c r="C126" s="171" t="s">
        <v>184</v>
      </c>
      <c r="D126" s="172"/>
      <c r="E126" s="172" t="str">
        <f>E125</f>
        <v/>
      </c>
      <c r="F126" s="172" t="str">
        <f>F125</f>
        <v/>
      </c>
      <c r="G126" s="172" t="str">
        <f>G125</f>
        <v/>
      </c>
      <c r="H126" s="158"/>
    </row>
    <row r="127" spans="1:8" ht="30" x14ac:dyDescent="0.25">
      <c r="A127" s="130" t="s">
        <v>16</v>
      </c>
      <c r="B127" s="165" t="s">
        <v>180</v>
      </c>
      <c r="C127" s="166" t="s">
        <v>182</v>
      </c>
      <c r="D127" s="167">
        <v>7</v>
      </c>
      <c r="E127" s="159"/>
      <c r="F127" s="159"/>
      <c r="G127" s="159"/>
      <c r="H127" s="120"/>
    </row>
    <row r="128" spans="1:8" ht="30" x14ac:dyDescent="0.25">
      <c r="A128" s="137" t="s">
        <v>17</v>
      </c>
      <c r="B128" s="168" t="s">
        <v>180</v>
      </c>
      <c r="C128" s="143" t="s">
        <v>183</v>
      </c>
      <c r="D128" s="169">
        <v>7</v>
      </c>
      <c r="E128" s="169" t="str">
        <f>IF(E127="","",E127)</f>
        <v/>
      </c>
      <c r="F128" s="169" t="str">
        <f t="shared" ref="F128:G128" si="61">IF(F127="","",F127)</f>
        <v/>
      </c>
      <c r="G128" s="169" t="str">
        <f t="shared" si="61"/>
        <v/>
      </c>
      <c r="H128" s="121"/>
    </row>
    <row r="129" spans="1:8" ht="30.75" thickBot="1" x14ac:dyDescent="0.3">
      <c r="A129" s="151" t="s">
        <v>46</v>
      </c>
      <c r="B129" s="170" t="s">
        <v>180</v>
      </c>
      <c r="C129" s="171" t="s">
        <v>184</v>
      </c>
      <c r="D129" s="172"/>
      <c r="E129" s="172" t="str">
        <f>E128</f>
        <v/>
      </c>
      <c r="F129" s="172" t="str">
        <f>F128</f>
        <v/>
      </c>
      <c r="G129" s="172" t="str">
        <f>G128</f>
        <v/>
      </c>
      <c r="H129" s="158"/>
    </row>
    <row r="130" spans="1:8" ht="30" x14ac:dyDescent="0.25">
      <c r="A130" s="130" t="s">
        <v>16</v>
      </c>
      <c r="B130" s="165" t="s">
        <v>180</v>
      </c>
      <c r="C130" s="166" t="s">
        <v>182</v>
      </c>
      <c r="D130" s="167">
        <v>7</v>
      </c>
      <c r="E130" s="159"/>
      <c r="F130" s="159"/>
      <c r="G130" s="159"/>
      <c r="H130" s="120"/>
    </row>
    <row r="131" spans="1:8" ht="30" x14ac:dyDescent="0.25">
      <c r="A131" s="137" t="s">
        <v>17</v>
      </c>
      <c r="B131" s="168" t="s">
        <v>180</v>
      </c>
      <c r="C131" s="143" t="s">
        <v>183</v>
      </c>
      <c r="D131" s="169">
        <v>7</v>
      </c>
      <c r="E131" s="169" t="str">
        <f>IF(E130="","",E130)</f>
        <v/>
      </c>
      <c r="F131" s="169" t="str">
        <f t="shared" ref="F131:G131" si="62">IF(F130="","",F130)</f>
        <v/>
      </c>
      <c r="G131" s="169" t="str">
        <f t="shared" si="62"/>
        <v/>
      </c>
      <c r="H131" s="121"/>
    </row>
    <row r="132" spans="1:8" ht="30.75" thickBot="1" x14ac:dyDescent="0.3">
      <c r="A132" s="151" t="s">
        <v>46</v>
      </c>
      <c r="B132" s="170" t="s">
        <v>180</v>
      </c>
      <c r="C132" s="171" t="s">
        <v>184</v>
      </c>
      <c r="D132" s="172"/>
      <c r="E132" s="172" t="str">
        <f>E131</f>
        <v/>
      </c>
      <c r="F132" s="172" t="str">
        <f>F131</f>
        <v/>
      </c>
      <c r="G132" s="172" t="str">
        <f>G131</f>
        <v/>
      </c>
      <c r="H132" s="158"/>
    </row>
    <row r="133" spans="1:8" ht="30" x14ac:dyDescent="0.25">
      <c r="A133" s="130" t="s">
        <v>16</v>
      </c>
      <c r="B133" s="165" t="s">
        <v>180</v>
      </c>
      <c r="C133" s="166" t="s">
        <v>182</v>
      </c>
      <c r="D133" s="167">
        <v>7</v>
      </c>
      <c r="E133" s="159"/>
      <c r="F133" s="159"/>
      <c r="G133" s="159"/>
      <c r="H133" s="120"/>
    </row>
    <row r="134" spans="1:8" ht="30" x14ac:dyDescent="0.25">
      <c r="A134" s="137" t="s">
        <v>17</v>
      </c>
      <c r="B134" s="168" t="s">
        <v>180</v>
      </c>
      <c r="C134" s="143" t="s">
        <v>183</v>
      </c>
      <c r="D134" s="169">
        <v>7</v>
      </c>
      <c r="E134" s="169" t="str">
        <f>IF(E133="","",E133)</f>
        <v/>
      </c>
      <c r="F134" s="169" t="str">
        <f t="shared" ref="F134:G134" si="63">IF(F133="","",F133)</f>
        <v/>
      </c>
      <c r="G134" s="169" t="str">
        <f t="shared" si="63"/>
        <v/>
      </c>
      <c r="H134" s="121"/>
    </row>
    <row r="135" spans="1:8" ht="30.75" thickBot="1" x14ac:dyDescent="0.3">
      <c r="A135" s="151" t="s">
        <v>46</v>
      </c>
      <c r="B135" s="170" t="s">
        <v>180</v>
      </c>
      <c r="C135" s="171" t="s">
        <v>184</v>
      </c>
      <c r="D135" s="172"/>
      <c r="E135" s="172" t="str">
        <f>E134</f>
        <v/>
      </c>
      <c r="F135" s="172" t="str">
        <f>F134</f>
        <v/>
      </c>
      <c r="G135" s="172" t="str">
        <f>G134</f>
        <v/>
      </c>
      <c r="H135" s="158"/>
    </row>
    <row r="136" spans="1:8" ht="30" x14ac:dyDescent="0.25">
      <c r="A136" s="130" t="s">
        <v>16</v>
      </c>
      <c r="B136" s="165" t="s">
        <v>180</v>
      </c>
      <c r="C136" s="166" t="s">
        <v>182</v>
      </c>
      <c r="D136" s="167">
        <v>7</v>
      </c>
      <c r="E136" s="159"/>
      <c r="F136" s="159"/>
      <c r="G136" s="159"/>
      <c r="H136" s="120"/>
    </row>
    <row r="137" spans="1:8" ht="30" x14ac:dyDescent="0.25">
      <c r="A137" s="137" t="s">
        <v>17</v>
      </c>
      <c r="B137" s="168" t="s">
        <v>180</v>
      </c>
      <c r="C137" s="143" t="s">
        <v>183</v>
      </c>
      <c r="D137" s="169">
        <v>7</v>
      </c>
      <c r="E137" s="169" t="str">
        <f>IF(E136="","",E136)</f>
        <v/>
      </c>
      <c r="F137" s="169" t="str">
        <f t="shared" ref="F137:G137" si="64">IF(F136="","",F136)</f>
        <v/>
      </c>
      <c r="G137" s="169" t="str">
        <f t="shared" si="64"/>
        <v/>
      </c>
      <c r="H137" s="121"/>
    </row>
    <row r="138" spans="1:8" ht="30.75" thickBot="1" x14ac:dyDescent="0.3">
      <c r="A138" s="151" t="s">
        <v>46</v>
      </c>
      <c r="B138" s="170" t="s">
        <v>180</v>
      </c>
      <c r="C138" s="171" t="s">
        <v>184</v>
      </c>
      <c r="D138" s="172"/>
      <c r="E138" s="172" t="str">
        <f>E137</f>
        <v/>
      </c>
      <c r="F138" s="172" t="str">
        <f>F137</f>
        <v/>
      </c>
      <c r="G138" s="172" t="str">
        <f>G137</f>
        <v/>
      </c>
      <c r="H138" s="158"/>
    </row>
    <row r="139" spans="1:8" ht="30" x14ac:dyDescent="0.25">
      <c r="A139" s="130" t="s">
        <v>16</v>
      </c>
      <c r="B139" s="165" t="s">
        <v>180</v>
      </c>
      <c r="C139" s="166" t="s">
        <v>182</v>
      </c>
      <c r="D139" s="167">
        <v>7</v>
      </c>
      <c r="E139" s="159"/>
      <c r="F139" s="159"/>
      <c r="G139" s="159"/>
      <c r="H139" s="120"/>
    </row>
    <row r="140" spans="1:8" ht="30" x14ac:dyDescent="0.25">
      <c r="A140" s="137" t="s">
        <v>17</v>
      </c>
      <c r="B140" s="168" t="s">
        <v>180</v>
      </c>
      <c r="C140" s="143" t="s">
        <v>183</v>
      </c>
      <c r="D140" s="169">
        <v>7</v>
      </c>
      <c r="E140" s="169" t="str">
        <f>IF(E139="","",E139)</f>
        <v/>
      </c>
      <c r="F140" s="169" t="str">
        <f t="shared" ref="F140:G140" si="65">IF(F139="","",F139)</f>
        <v/>
      </c>
      <c r="G140" s="169" t="str">
        <f t="shared" si="65"/>
        <v/>
      </c>
      <c r="H140" s="121"/>
    </row>
    <row r="141" spans="1:8" ht="30.75" thickBot="1" x14ac:dyDescent="0.3">
      <c r="A141" s="151" t="s">
        <v>46</v>
      </c>
      <c r="B141" s="170" t="s">
        <v>180</v>
      </c>
      <c r="C141" s="171" t="s">
        <v>184</v>
      </c>
      <c r="D141" s="172"/>
      <c r="E141" s="172" t="str">
        <f>E140</f>
        <v/>
      </c>
      <c r="F141" s="172" t="str">
        <f>F140</f>
        <v/>
      </c>
      <c r="G141" s="172" t="str">
        <f>G140</f>
        <v/>
      </c>
      <c r="H141" s="158"/>
    </row>
    <row r="142" spans="1:8" ht="30" x14ac:dyDescent="0.25">
      <c r="A142" s="130" t="s">
        <v>16</v>
      </c>
      <c r="B142" s="165" t="s">
        <v>180</v>
      </c>
      <c r="C142" s="166" t="s">
        <v>182</v>
      </c>
      <c r="D142" s="167">
        <v>7</v>
      </c>
      <c r="E142" s="159"/>
      <c r="F142" s="159"/>
      <c r="G142" s="159"/>
      <c r="H142" s="120"/>
    </row>
    <row r="143" spans="1:8" ht="30" x14ac:dyDescent="0.25">
      <c r="A143" s="137" t="s">
        <v>17</v>
      </c>
      <c r="B143" s="168" t="s">
        <v>180</v>
      </c>
      <c r="C143" s="143" t="s">
        <v>183</v>
      </c>
      <c r="D143" s="169">
        <v>7</v>
      </c>
      <c r="E143" s="169" t="str">
        <f>IF(E142="","",E142)</f>
        <v/>
      </c>
      <c r="F143" s="169" t="str">
        <f t="shared" ref="F143:G143" si="66">IF(F142="","",F142)</f>
        <v/>
      </c>
      <c r="G143" s="169" t="str">
        <f t="shared" si="66"/>
        <v/>
      </c>
      <c r="H143" s="121"/>
    </row>
    <row r="144" spans="1:8" ht="30.75" thickBot="1" x14ac:dyDescent="0.3">
      <c r="A144" s="151" t="s">
        <v>46</v>
      </c>
      <c r="B144" s="170" t="s">
        <v>180</v>
      </c>
      <c r="C144" s="171" t="s">
        <v>184</v>
      </c>
      <c r="D144" s="172"/>
      <c r="E144" s="172" t="str">
        <f>E143</f>
        <v/>
      </c>
      <c r="F144" s="172" t="str">
        <f>F143</f>
        <v/>
      </c>
      <c r="G144" s="172" t="str">
        <f>G143</f>
        <v/>
      </c>
      <c r="H144" s="158"/>
    </row>
    <row r="145" spans="1:8" ht="30" x14ac:dyDescent="0.25">
      <c r="A145" s="130" t="s">
        <v>16</v>
      </c>
      <c r="B145" s="165" t="s">
        <v>180</v>
      </c>
      <c r="C145" s="166" t="s">
        <v>182</v>
      </c>
      <c r="D145" s="167">
        <v>7</v>
      </c>
      <c r="E145" s="159"/>
      <c r="F145" s="159"/>
      <c r="G145" s="159"/>
      <c r="H145" s="120"/>
    </row>
    <row r="146" spans="1:8" ht="30" x14ac:dyDescent="0.25">
      <c r="A146" s="137" t="s">
        <v>17</v>
      </c>
      <c r="B146" s="168" t="s">
        <v>180</v>
      </c>
      <c r="C146" s="143" t="s">
        <v>183</v>
      </c>
      <c r="D146" s="169">
        <v>7</v>
      </c>
      <c r="E146" s="169" t="str">
        <f>IF(E145="","",E145)</f>
        <v/>
      </c>
      <c r="F146" s="169" t="str">
        <f t="shared" ref="F146:G146" si="67">IF(F145="","",F145)</f>
        <v/>
      </c>
      <c r="G146" s="169" t="str">
        <f t="shared" si="67"/>
        <v/>
      </c>
      <c r="H146" s="121"/>
    </row>
    <row r="147" spans="1:8" ht="30.75" thickBot="1" x14ac:dyDescent="0.3">
      <c r="A147" s="151" t="s">
        <v>46</v>
      </c>
      <c r="B147" s="170" t="s">
        <v>180</v>
      </c>
      <c r="C147" s="171" t="s">
        <v>184</v>
      </c>
      <c r="D147" s="172"/>
      <c r="E147" s="172" t="str">
        <f>E146</f>
        <v/>
      </c>
      <c r="F147" s="172" t="str">
        <f>F146</f>
        <v/>
      </c>
      <c r="G147" s="172" t="str">
        <f>G146</f>
        <v/>
      </c>
      <c r="H147" s="158"/>
    </row>
    <row r="148" spans="1:8" ht="30" x14ac:dyDescent="0.25">
      <c r="A148" s="130" t="s">
        <v>16</v>
      </c>
      <c r="B148" s="165" t="s">
        <v>180</v>
      </c>
      <c r="C148" s="166" t="s">
        <v>182</v>
      </c>
      <c r="D148" s="167">
        <v>7</v>
      </c>
      <c r="E148" s="159"/>
      <c r="F148" s="159"/>
      <c r="G148" s="159"/>
      <c r="H148" s="120"/>
    </row>
    <row r="149" spans="1:8" ht="30" x14ac:dyDescent="0.25">
      <c r="A149" s="137" t="s">
        <v>17</v>
      </c>
      <c r="B149" s="168" t="s">
        <v>180</v>
      </c>
      <c r="C149" s="143" t="s">
        <v>183</v>
      </c>
      <c r="D149" s="169">
        <v>7</v>
      </c>
      <c r="E149" s="169" t="str">
        <f>IF(E148="","",E148)</f>
        <v/>
      </c>
      <c r="F149" s="169" t="str">
        <f t="shared" ref="F149:G149" si="68">IF(F148="","",F148)</f>
        <v/>
      </c>
      <c r="G149" s="169" t="str">
        <f t="shared" si="68"/>
        <v/>
      </c>
      <c r="H149" s="121"/>
    </row>
    <row r="150" spans="1:8" ht="30.75" thickBot="1" x14ac:dyDescent="0.3">
      <c r="A150" s="151" t="s">
        <v>46</v>
      </c>
      <c r="B150" s="170" t="s">
        <v>180</v>
      </c>
      <c r="C150" s="171" t="s">
        <v>184</v>
      </c>
      <c r="D150" s="172"/>
      <c r="E150" s="172" t="str">
        <f>E149</f>
        <v/>
      </c>
      <c r="F150" s="172" t="str">
        <f>F149</f>
        <v/>
      </c>
      <c r="G150" s="172" t="str">
        <f>G149</f>
        <v/>
      </c>
      <c r="H150" s="158"/>
    </row>
    <row r="151" spans="1:8" ht="30" x14ac:dyDescent="0.25">
      <c r="A151" s="130" t="s">
        <v>16</v>
      </c>
      <c r="B151" s="165" t="s">
        <v>180</v>
      </c>
      <c r="C151" s="166" t="s">
        <v>182</v>
      </c>
      <c r="D151" s="167">
        <v>7</v>
      </c>
      <c r="E151" s="159"/>
      <c r="F151" s="159"/>
      <c r="G151" s="159"/>
      <c r="H151" s="120"/>
    </row>
    <row r="152" spans="1:8" ht="30" x14ac:dyDescent="0.25">
      <c r="A152" s="137" t="s">
        <v>17</v>
      </c>
      <c r="B152" s="168" t="s">
        <v>180</v>
      </c>
      <c r="C152" s="143" t="s">
        <v>183</v>
      </c>
      <c r="D152" s="169">
        <v>7</v>
      </c>
      <c r="E152" s="169" t="str">
        <f>IF(E151="","",E151)</f>
        <v/>
      </c>
      <c r="F152" s="169" t="str">
        <f t="shared" ref="F152:G152" si="69">IF(F151="","",F151)</f>
        <v/>
      </c>
      <c r="G152" s="169" t="str">
        <f t="shared" si="69"/>
        <v/>
      </c>
      <c r="H152" s="121"/>
    </row>
    <row r="153" spans="1:8" ht="30.75" thickBot="1" x14ac:dyDescent="0.3">
      <c r="A153" s="151" t="s">
        <v>46</v>
      </c>
      <c r="B153" s="170" t="s">
        <v>180</v>
      </c>
      <c r="C153" s="171" t="s">
        <v>184</v>
      </c>
      <c r="D153" s="172"/>
      <c r="E153" s="172" t="str">
        <f>E152</f>
        <v/>
      </c>
      <c r="F153" s="172" t="str">
        <f>F152</f>
        <v/>
      </c>
      <c r="G153" s="172" t="str">
        <f>G152</f>
        <v/>
      </c>
      <c r="H153" s="158"/>
    </row>
    <row r="154" spans="1:8" ht="30" x14ac:dyDescent="0.25">
      <c r="A154" s="130" t="s">
        <v>16</v>
      </c>
      <c r="B154" s="165" t="s">
        <v>180</v>
      </c>
      <c r="C154" s="166" t="s">
        <v>182</v>
      </c>
      <c r="D154" s="167">
        <v>7</v>
      </c>
      <c r="E154" s="159"/>
      <c r="F154" s="159"/>
      <c r="G154" s="159"/>
      <c r="H154" s="120"/>
    </row>
    <row r="155" spans="1:8" ht="30" x14ac:dyDescent="0.25">
      <c r="A155" s="137" t="s">
        <v>17</v>
      </c>
      <c r="B155" s="168" t="s">
        <v>180</v>
      </c>
      <c r="C155" s="143" t="s">
        <v>183</v>
      </c>
      <c r="D155" s="169">
        <v>7</v>
      </c>
      <c r="E155" s="169" t="str">
        <f>IF(E154="","",E154)</f>
        <v/>
      </c>
      <c r="F155" s="169" t="str">
        <f t="shared" ref="F155:G155" si="70">IF(F154="","",F154)</f>
        <v/>
      </c>
      <c r="G155" s="169" t="str">
        <f t="shared" si="70"/>
        <v/>
      </c>
      <c r="H155" s="121"/>
    </row>
    <row r="156" spans="1:8" ht="30.75" thickBot="1" x14ac:dyDescent="0.3">
      <c r="A156" s="151" t="s">
        <v>46</v>
      </c>
      <c r="B156" s="170" t="s">
        <v>180</v>
      </c>
      <c r="C156" s="171" t="s">
        <v>184</v>
      </c>
      <c r="D156" s="172"/>
      <c r="E156" s="172" t="str">
        <f>E155</f>
        <v/>
      </c>
      <c r="F156" s="172" t="str">
        <f>F155</f>
        <v/>
      </c>
      <c r="G156" s="172" t="str">
        <f>G155</f>
        <v/>
      </c>
      <c r="H156" s="158"/>
    </row>
  </sheetData>
  <sheetProtection algorithmName="SHA-512" hashValue="RnwK5wyY3GWJYvC1pD7lmcbbMHVTIyujfm/jLJ78UIR4cBiO0JhVnUUqsqnmmwvDOQ28DFpHTb72ABAwsFlqyA==" saltValue="3op0W0NhY/xUeLhBZm40rA==" spinCount="100000" sheet="1" objects="1" scenarios="1" formatCells="0" formatColumns="0" formatRows="0"/>
  <dataConsolidate/>
  <dataValidations count="2">
    <dataValidation type="decimal" allowBlank="1" showInputMessage="1" showErrorMessage="1" prompt="Inscrire un nombre" sqref="H5:H156" xr:uid="{510563F9-FCA8-4428-BFF0-9C7DFC8FF01D}">
      <formula1>-1000000000000</formula1>
      <formula2>1000000000000</formula2>
    </dataValidation>
    <dataValidation type="decimal" allowBlank="1" showInputMessage="1" showErrorMessage="1" error="Please enter a valid number" sqref="H2:H4" xr:uid="{4ED80096-8368-448E-A8B0-E5EC7A977108}">
      <formula1>-1000000000000</formula1>
      <formula2>1000000000000</formula2>
    </dataValidation>
  </dataValidations>
  <pageMargins left="0.7" right="0.7" top="0.75" bottom="0.75" header="0.3" footer="0.3"/>
  <headerFooter>
    <oddHeader>&amp;R&amp;"Calibri"&amp;10&amp;K000000 Protected B - External / Protégé B - Externe&amp;1#_x000D_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6750B-20E8-4DDC-A8FD-DDA6F7304D91}">
  <dimension ref="A1:H511"/>
  <sheetViews>
    <sheetView workbookViewId="0">
      <pane xSplit="1" topLeftCell="B1" activePane="topRight" state="frozen"/>
      <selection pane="topRight"/>
    </sheetView>
  </sheetViews>
  <sheetFormatPr defaultColWidth="0" defaultRowHeight="15" zeroHeight="1" x14ac:dyDescent="0.25"/>
  <cols>
    <col min="1" max="1" width="4.5703125" style="106" customWidth="1"/>
    <col min="2" max="2" width="72.42578125" style="106" customWidth="1"/>
    <col min="3" max="3" width="90.42578125" style="71" bestFit="1" customWidth="1"/>
    <col min="4" max="4" width="17.7109375" style="71" customWidth="1"/>
    <col min="5" max="5" width="15.42578125" style="71" customWidth="1"/>
    <col min="6" max="6" width="29.28515625" style="71" customWidth="1"/>
    <col min="7" max="7" width="18.5703125" style="71" customWidth="1"/>
    <col min="8" max="8" width="10.5703125" style="71" customWidth="1"/>
    <col min="9" max="16384" width="7.140625" style="71" hidden="1"/>
  </cols>
  <sheetData>
    <row r="1" spans="1:8" s="63" customFormat="1" ht="30.75" thickBot="1" x14ac:dyDescent="0.3">
      <c r="A1" s="125" t="s">
        <v>151</v>
      </c>
      <c r="B1" s="126" t="s">
        <v>119</v>
      </c>
      <c r="C1" s="188" t="s">
        <v>120</v>
      </c>
      <c r="D1" s="128" t="s">
        <v>152</v>
      </c>
      <c r="E1" s="128" t="s">
        <v>153</v>
      </c>
      <c r="F1" s="128" t="s">
        <v>154</v>
      </c>
      <c r="G1" s="128" t="s">
        <v>179</v>
      </c>
      <c r="H1" s="129" t="s">
        <v>155</v>
      </c>
    </row>
    <row r="2" spans="1:8" s="63" customFormat="1" x14ac:dyDescent="0.25">
      <c r="A2" s="189" t="s">
        <v>13</v>
      </c>
      <c r="B2" s="190" t="s">
        <v>187</v>
      </c>
      <c r="C2" s="191" t="s">
        <v>189</v>
      </c>
      <c r="D2" s="192">
        <v>8</v>
      </c>
      <c r="E2" s="167" t="s">
        <v>11</v>
      </c>
      <c r="F2" s="167" t="s">
        <v>11</v>
      </c>
      <c r="G2" s="167" t="s">
        <v>11</v>
      </c>
      <c r="H2" s="136" cm="1">
        <f t="array" ref="H2">SUM(IF(MOD(ROW($H$12:$H$511)-ROW(H12), 10)=0, $H$12:$H$511,0))</f>
        <v>0</v>
      </c>
    </row>
    <row r="3" spans="1:8" s="63" customFormat="1" x14ac:dyDescent="0.25">
      <c r="A3" s="193" t="s">
        <v>52</v>
      </c>
      <c r="B3" s="194" t="s">
        <v>187</v>
      </c>
      <c r="C3" s="195" t="s">
        <v>190</v>
      </c>
      <c r="D3" s="147">
        <v>8</v>
      </c>
      <c r="E3" s="147" t="str">
        <f>IF(E2="","",E2)</f>
        <v>Total</v>
      </c>
      <c r="F3" s="147" t="str">
        <f t="shared" ref="F3" si="0">IF(F2="","",F2)</f>
        <v>Total</v>
      </c>
      <c r="G3" s="147" t="str">
        <f t="shared" ref="G3" si="1">IF(G2="","",G2)</f>
        <v>Total</v>
      </c>
      <c r="H3" s="142" cm="1">
        <f t="array" ref="H3">SUM(IF(MOD(ROW($H$12:$H$511)-ROW(H13), 10)=0, $H$12:$H$511,0))</f>
        <v>0</v>
      </c>
    </row>
    <row r="4" spans="1:8" s="63" customFormat="1" x14ac:dyDescent="0.25">
      <c r="A4" s="193" t="s">
        <v>53</v>
      </c>
      <c r="B4" s="194" t="s">
        <v>187</v>
      </c>
      <c r="C4" s="195" t="s">
        <v>191</v>
      </c>
      <c r="D4" s="196">
        <v>8</v>
      </c>
      <c r="E4" s="196" t="str">
        <f>E3</f>
        <v>Total</v>
      </c>
      <c r="F4" s="196" t="str">
        <f t="shared" ref="F4:F11" si="2">F3</f>
        <v>Total</v>
      </c>
      <c r="G4" s="196" t="str">
        <f t="shared" ref="G4:G11" si="3">G3</f>
        <v>Total</v>
      </c>
      <c r="H4" s="142" cm="1">
        <f t="array" ref="H4">SUM(IF(MOD(ROW($H$12:$H$511)-ROW(H14), 10)=0, $H$12:$H$511,0))</f>
        <v>0</v>
      </c>
    </row>
    <row r="5" spans="1:8" s="63" customFormat="1" x14ac:dyDescent="0.25">
      <c r="A5" s="193" t="s">
        <v>16</v>
      </c>
      <c r="B5" s="194" t="s">
        <v>188</v>
      </c>
      <c r="C5" s="197" t="s">
        <v>192</v>
      </c>
      <c r="D5" s="198">
        <v>13</v>
      </c>
      <c r="E5" s="196" t="str">
        <f t="shared" ref="E5:E11" si="4">E4</f>
        <v>Total</v>
      </c>
      <c r="F5" s="196" t="str">
        <f t="shared" si="2"/>
        <v>Total</v>
      </c>
      <c r="G5" s="196" t="str">
        <f t="shared" si="3"/>
        <v>Total</v>
      </c>
      <c r="H5" s="199" cm="1">
        <f t="array" ref="H5">SUM(IF(MOD(ROW($H$12:$H$511)-ROW(H15), 10)=0, $H$12:$H$511,0))</f>
        <v>0</v>
      </c>
    </row>
    <row r="6" spans="1:8" s="63" customFormat="1" x14ac:dyDescent="0.25">
      <c r="A6" s="193" t="s">
        <v>17</v>
      </c>
      <c r="B6" s="194" t="s">
        <v>188</v>
      </c>
      <c r="C6" s="200" t="s">
        <v>193</v>
      </c>
      <c r="D6" s="147">
        <v>13</v>
      </c>
      <c r="E6" s="196" t="str">
        <f t="shared" si="4"/>
        <v>Total</v>
      </c>
      <c r="F6" s="196" t="str">
        <f t="shared" si="2"/>
        <v>Total</v>
      </c>
      <c r="G6" s="196" t="str">
        <f t="shared" si="3"/>
        <v>Total</v>
      </c>
      <c r="H6" s="142" cm="1">
        <f t="array" ref="H6">SUM(IF(MOD(ROW($H$12:$H$511)-ROW(H16), 10)=0, $H$12:$H$511,0))</f>
        <v>0</v>
      </c>
    </row>
    <row r="7" spans="1:8" s="63" customFormat="1" x14ac:dyDescent="0.25">
      <c r="A7" s="193" t="s">
        <v>18</v>
      </c>
      <c r="B7" s="194" t="s">
        <v>188</v>
      </c>
      <c r="C7" s="201" t="s">
        <v>194</v>
      </c>
      <c r="D7" s="147"/>
      <c r="E7" s="196" t="str">
        <f t="shared" si="4"/>
        <v>Total</v>
      </c>
      <c r="F7" s="196" t="str">
        <f t="shared" si="2"/>
        <v>Total</v>
      </c>
      <c r="G7" s="196" t="str">
        <f t="shared" si="3"/>
        <v>Total</v>
      </c>
      <c r="H7" s="142">
        <f>H5-H6-H3</f>
        <v>0</v>
      </c>
    </row>
    <row r="8" spans="1:8" s="63" customFormat="1" x14ac:dyDescent="0.25">
      <c r="A8" s="137" t="s">
        <v>19</v>
      </c>
      <c r="B8" s="194" t="s">
        <v>188</v>
      </c>
      <c r="C8" s="200" t="s">
        <v>259</v>
      </c>
      <c r="D8" s="147">
        <v>14</v>
      </c>
      <c r="E8" s="196" t="str">
        <f t="shared" si="4"/>
        <v>Total</v>
      </c>
      <c r="F8" s="196" t="str">
        <f t="shared" si="2"/>
        <v>Total</v>
      </c>
      <c r="G8" s="196" t="str">
        <f t="shared" si="3"/>
        <v>Total</v>
      </c>
      <c r="H8" s="142" cm="1">
        <f t="array" ref="H8">SUM(IF(MOD(ROW($H$12:$H$511)-ROW(H18), 10)=0, $H$12:$H$511,0))</f>
        <v>0</v>
      </c>
    </row>
    <row r="9" spans="1:8" s="63" customFormat="1" x14ac:dyDescent="0.25">
      <c r="A9" s="137" t="s">
        <v>47</v>
      </c>
      <c r="B9" s="194" t="s">
        <v>188</v>
      </c>
      <c r="C9" s="200" t="s">
        <v>195</v>
      </c>
      <c r="D9" s="147">
        <v>14</v>
      </c>
      <c r="E9" s="196" t="str">
        <f t="shared" si="4"/>
        <v>Total</v>
      </c>
      <c r="F9" s="196" t="str">
        <f t="shared" si="2"/>
        <v>Total</v>
      </c>
      <c r="G9" s="196" t="str">
        <f t="shared" si="3"/>
        <v>Total</v>
      </c>
      <c r="H9" s="142" cm="1">
        <f t="array" ref="H9">SUM(IF(MOD(ROW($H$12:$H$511)-ROW(H19), 10)=0, $H$12:$H$511,0))</f>
        <v>0</v>
      </c>
    </row>
    <row r="10" spans="1:8" s="63" customFormat="1" x14ac:dyDescent="0.25">
      <c r="A10" s="193" t="s">
        <v>48</v>
      </c>
      <c r="B10" s="194" t="s">
        <v>188</v>
      </c>
      <c r="C10" s="200" t="s">
        <v>188</v>
      </c>
      <c r="D10" s="147"/>
      <c r="E10" s="196" t="str">
        <f t="shared" si="4"/>
        <v>Total</v>
      </c>
      <c r="F10" s="196" t="str">
        <f t="shared" si="2"/>
        <v>Total</v>
      </c>
      <c r="G10" s="196" t="str">
        <f t="shared" si="3"/>
        <v>Total</v>
      </c>
      <c r="H10" s="142">
        <f>ABS(IF(H7&lt;0,MIN(H7+(H8-H9),0),H7))</f>
        <v>0</v>
      </c>
    </row>
    <row r="11" spans="1:8" s="63" customFormat="1" ht="15.75" thickBot="1" x14ac:dyDescent="0.3">
      <c r="A11" s="202" t="s">
        <v>20</v>
      </c>
      <c r="B11" s="203" t="s">
        <v>260</v>
      </c>
      <c r="C11" s="204" t="s">
        <v>196</v>
      </c>
      <c r="D11" s="205">
        <v>11</v>
      </c>
      <c r="E11" s="206" t="str">
        <f t="shared" si="4"/>
        <v>Total</v>
      </c>
      <c r="F11" s="206" t="str">
        <f t="shared" si="2"/>
        <v>Total</v>
      </c>
      <c r="G11" s="206" t="str">
        <f t="shared" si="3"/>
        <v>Total</v>
      </c>
      <c r="H11" s="173" cm="1">
        <f t="array" ref="H11">SUM(IF(MOD(ROW($H$12:$H$511)-ROW(H21), 10)=0, $H$12:$H$511,0))</f>
        <v>0</v>
      </c>
    </row>
    <row r="12" spans="1:8" s="185" customFormat="1" x14ac:dyDescent="0.25">
      <c r="A12" s="189" t="s">
        <v>13</v>
      </c>
      <c r="B12" s="190" t="s">
        <v>187</v>
      </c>
      <c r="C12" s="191" t="s">
        <v>189</v>
      </c>
      <c r="D12" s="192">
        <v>8</v>
      </c>
      <c r="E12" s="159"/>
      <c r="F12" s="159"/>
      <c r="G12" s="159"/>
      <c r="H12" s="120"/>
    </row>
    <row r="13" spans="1:8" s="185" customFormat="1" x14ac:dyDescent="0.25">
      <c r="A13" s="193" t="s">
        <v>52</v>
      </c>
      <c r="B13" s="194" t="s">
        <v>187</v>
      </c>
      <c r="C13" s="195" t="s">
        <v>190</v>
      </c>
      <c r="D13" s="147">
        <v>8</v>
      </c>
      <c r="E13" s="147" t="str">
        <f>IF(E12="","",E12)</f>
        <v/>
      </c>
      <c r="F13" s="147" t="str">
        <f t="shared" ref="F13:G13" si="5">IF(F12="","",F12)</f>
        <v/>
      </c>
      <c r="G13" s="147" t="str">
        <f t="shared" si="5"/>
        <v/>
      </c>
      <c r="H13" s="121"/>
    </row>
    <row r="14" spans="1:8" s="185" customFormat="1" x14ac:dyDescent="0.25">
      <c r="A14" s="193" t="s">
        <v>53</v>
      </c>
      <c r="B14" s="194" t="s">
        <v>187</v>
      </c>
      <c r="C14" s="195" t="s">
        <v>191</v>
      </c>
      <c r="D14" s="196">
        <v>8</v>
      </c>
      <c r="E14" s="196" t="str">
        <f>E13</f>
        <v/>
      </c>
      <c r="F14" s="196" t="str">
        <f t="shared" ref="F14:G14" si="6">F13</f>
        <v/>
      </c>
      <c r="G14" s="196" t="str">
        <f t="shared" si="6"/>
        <v/>
      </c>
      <c r="H14" s="142">
        <f>IF(H12&gt;H13, H12-H13, 0)</f>
        <v>0</v>
      </c>
    </row>
    <row r="15" spans="1:8" s="185" customFormat="1" x14ac:dyDescent="0.25">
      <c r="A15" s="193" t="s">
        <v>16</v>
      </c>
      <c r="B15" s="194" t="s">
        <v>188</v>
      </c>
      <c r="C15" s="197" t="s">
        <v>192</v>
      </c>
      <c r="D15" s="198">
        <v>13</v>
      </c>
      <c r="E15" s="196" t="str">
        <f t="shared" ref="E15:E21" si="7">E14</f>
        <v/>
      </c>
      <c r="F15" s="196" t="str">
        <f t="shared" ref="F15:F21" si="8">F14</f>
        <v/>
      </c>
      <c r="G15" s="196" t="str">
        <f t="shared" ref="G15:G21" si="9">G14</f>
        <v/>
      </c>
      <c r="H15" s="187"/>
    </row>
    <row r="16" spans="1:8" s="185" customFormat="1" x14ac:dyDescent="0.25">
      <c r="A16" s="193" t="s">
        <v>17</v>
      </c>
      <c r="B16" s="194" t="s">
        <v>188</v>
      </c>
      <c r="C16" s="200" t="s">
        <v>193</v>
      </c>
      <c r="D16" s="147">
        <v>13</v>
      </c>
      <c r="E16" s="196" t="str">
        <f t="shared" si="7"/>
        <v/>
      </c>
      <c r="F16" s="196" t="str">
        <f t="shared" si="8"/>
        <v/>
      </c>
      <c r="G16" s="196" t="str">
        <f t="shared" si="9"/>
        <v/>
      </c>
      <c r="H16" s="121"/>
    </row>
    <row r="17" spans="1:8" s="185" customFormat="1" x14ac:dyDescent="0.25">
      <c r="A17" s="193" t="s">
        <v>18</v>
      </c>
      <c r="B17" s="194" t="s">
        <v>188</v>
      </c>
      <c r="C17" s="201" t="s">
        <v>194</v>
      </c>
      <c r="D17" s="147"/>
      <c r="E17" s="196" t="str">
        <f t="shared" si="7"/>
        <v/>
      </c>
      <c r="F17" s="196" t="str">
        <f t="shared" si="8"/>
        <v/>
      </c>
      <c r="G17" s="196" t="str">
        <f t="shared" si="9"/>
        <v/>
      </c>
      <c r="H17" s="142"/>
    </row>
    <row r="18" spans="1:8" x14ac:dyDescent="0.25">
      <c r="A18" s="137" t="s">
        <v>19</v>
      </c>
      <c r="B18" s="194" t="s">
        <v>188</v>
      </c>
      <c r="C18" s="200" t="s">
        <v>259</v>
      </c>
      <c r="D18" s="147">
        <v>14</v>
      </c>
      <c r="E18" s="196" t="str">
        <f t="shared" si="7"/>
        <v/>
      </c>
      <c r="F18" s="196" t="str">
        <f t="shared" si="8"/>
        <v/>
      </c>
      <c r="G18" s="196" t="str">
        <f t="shared" si="9"/>
        <v/>
      </c>
      <c r="H18" s="121"/>
    </row>
    <row r="19" spans="1:8" x14ac:dyDescent="0.25">
      <c r="A19" s="137" t="s">
        <v>47</v>
      </c>
      <c r="B19" s="194" t="s">
        <v>188</v>
      </c>
      <c r="C19" s="200" t="s">
        <v>195</v>
      </c>
      <c r="D19" s="147">
        <v>14</v>
      </c>
      <c r="E19" s="196" t="str">
        <f t="shared" si="7"/>
        <v/>
      </c>
      <c r="F19" s="196" t="str">
        <f t="shared" si="8"/>
        <v/>
      </c>
      <c r="G19" s="196" t="str">
        <f t="shared" si="9"/>
        <v/>
      </c>
      <c r="H19" s="121"/>
    </row>
    <row r="20" spans="1:8" s="185" customFormat="1" x14ac:dyDescent="0.25">
      <c r="A20" s="193" t="s">
        <v>48</v>
      </c>
      <c r="B20" s="194" t="s">
        <v>188</v>
      </c>
      <c r="C20" s="200" t="s">
        <v>188</v>
      </c>
      <c r="D20" s="147"/>
      <c r="E20" s="196" t="str">
        <f t="shared" si="7"/>
        <v/>
      </c>
      <c r="F20" s="196" t="str">
        <f t="shared" si="8"/>
        <v/>
      </c>
      <c r="G20" s="196" t="str">
        <f t="shared" si="9"/>
        <v/>
      </c>
      <c r="H20" s="142"/>
    </row>
    <row r="21" spans="1:8" s="185" customFormat="1" ht="15.75" thickBot="1" x14ac:dyDescent="0.3">
      <c r="A21" s="202" t="s">
        <v>20</v>
      </c>
      <c r="B21" s="203" t="s">
        <v>260</v>
      </c>
      <c r="C21" s="204" t="s">
        <v>196</v>
      </c>
      <c r="D21" s="205">
        <v>11</v>
      </c>
      <c r="E21" s="206" t="str">
        <f t="shared" si="7"/>
        <v/>
      </c>
      <c r="F21" s="206" t="str">
        <f t="shared" si="8"/>
        <v/>
      </c>
      <c r="G21" s="206" t="str">
        <f t="shared" si="9"/>
        <v/>
      </c>
      <c r="H21" s="158"/>
    </row>
    <row r="22" spans="1:8" x14ac:dyDescent="0.25">
      <c r="A22" s="189" t="s">
        <v>13</v>
      </c>
      <c r="B22" s="190" t="s">
        <v>187</v>
      </c>
      <c r="C22" s="191" t="s">
        <v>189</v>
      </c>
      <c r="D22" s="192">
        <v>8</v>
      </c>
      <c r="E22" s="159"/>
      <c r="F22" s="159"/>
      <c r="G22" s="159"/>
      <c r="H22" s="120"/>
    </row>
    <row r="23" spans="1:8" x14ac:dyDescent="0.25">
      <c r="A23" s="193" t="s">
        <v>52</v>
      </c>
      <c r="B23" s="194" t="s">
        <v>187</v>
      </c>
      <c r="C23" s="195" t="s">
        <v>190</v>
      </c>
      <c r="D23" s="147">
        <v>8</v>
      </c>
      <c r="E23" s="147" t="str">
        <f>IF(E22="","",E22)</f>
        <v/>
      </c>
      <c r="F23" s="147" t="str">
        <f t="shared" ref="F23" si="10">IF(F22="","",F22)</f>
        <v/>
      </c>
      <c r="G23" s="147" t="str">
        <f t="shared" ref="G23" si="11">IF(G22="","",G22)</f>
        <v/>
      </c>
      <c r="H23" s="121"/>
    </row>
    <row r="24" spans="1:8" x14ac:dyDescent="0.25">
      <c r="A24" s="193" t="s">
        <v>53</v>
      </c>
      <c r="B24" s="194" t="s">
        <v>187</v>
      </c>
      <c r="C24" s="195" t="s">
        <v>191</v>
      </c>
      <c r="D24" s="196">
        <v>8</v>
      </c>
      <c r="E24" s="196" t="str">
        <f>E23</f>
        <v/>
      </c>
      <c r="F24" s="196" t="str">
        <f t="shared" ref="F24:F31" si="12">F23</f>
        <v/>
      </c>
      <c r="G24" s="196" t="str">
        <f t="shared" ref="G24:G31" si="13">G23</f>
        <v/>
      </c>
      <c r="H24" s="142">
        <f t="shared" ref="H24" si="14">IF(H22&gt;H23, H22-H23, 0)</f>
        <v>0</v>
      </c>
    </row>
    <row r="25" spans="1:8" x14ac:dyDescent="0.25">
      <c r="A25" s="193" t="s">
        <v>16</v>
      </c>
      <c r="B25" s="194" t="s">
        <v>188</v>
      </c>
      <c r="C25" s="197" t="s">
        <v>192</v>
      </c>
      <c r="D25" s="198">
        <v>13</v>
      </c>
      <c r="E25" s="196" t="str">
        <f t="shared" ref="E25:E31" si="15">E24</f>
        <v/>
      </c>
      <c r="F25" s="196" t="str">
        <f t="shared" si="12"/>
        <v/>
      </c>
      <c r="G25" s="196" t="str">
        <f t="shared" si="13"/>
        <v/>
      </c>
      <c r="H25" s="187"/>
    </row>
    <row r="26" spans="1:8" x14ac:dyDescent="0.25">
      <c r="A26" s="193" t="s">
        <v>17</v>
      </c>
      <c r="B26" s="194" t="s">
        <v>188</v>
      </c>
      <c r="C26" s="200" t="s">
        <v>193</v>
      </c>
      <c r="D26" s="147">
        <v>13</v>
      </c>
      <c r="E26" s="196" t="str">
        <f t="shared" si="15"/>
        <v/>
      </c>
      <c r="F26" s="196" t="str">
        <f t="shared" si="12"/>
        <v/>
      </c>
      <c r="G26" s="196" t="str">
        <f t="shared" si="13"/>
        <v/>
      </c>
      <c r="H26" s="121"/>
    </row>
    <row r="27" spans="1:8" x14ac:dyDescent="0.25">
      <c r="A27" s="193" t="s">
        <v>18</v>
      </c>
      <c r="B27" s="194" t="s">
        <v>188</v>
      </c>
      <c r="C27" s="201" t="s">
        <v>194</v>
      </c>
      <c r="D27" s="147"/>
      <c r="E27" s="196" t="str">
        <f t="shared" si="15"/>
        <v/>
      </c>
      <c r="F27" s="196" t="str">
        <f t="shared" si="12"/>
        <v/>
      </c>
      <c r="G27" s="196" t="str">
        <f t="shared" si="13"/>
        <v/>
      </c>
      <c r="H27" s="142"/>
    </row>
    <row r="28" spans="1:8" x14ac:dyDescent="0.25">
      <c r="A28" s="137" t="s">
        <v>19</v>
      </c>
      <c r="B28" s="194" t="s">
        <v>188</v>
      </c>
      <c r="C28" s="200" t="s">
        <v>259</v>
      </c>
      <c r="D28" s="147">
        <v>14</v>
      </c>
      <c r="E28" s="196" t="str">
        <f t="shared" si="15"/>
        <v/>
      </c>
      <c r="F28" s="196" t="str">
        <f t="shared" si="12"/>
        <v/>
      </c>
      <c r="G28" s="196" t="str">
        <f t="shared" si="13"/>
        <v/>
      </c>
      <c r="H28" s="121"/>
    </row>
    <row r="29" spans="1:8" x14ac:dyDescent="0.25">
      <c r="A29" s="137" t="s">
        <v>47</v>
      </c>
      <c r="B29" s="194" t="s">
        <v>188</v>
      </c>
      <c r="C29" s="200" t="s">
        <v>195</v>
      </c>
      <c r="D29" s="147">
        <v>14</v>
      </c>
      <c r="E29" s="196" t="str">
        <f t="shared" si="15"/>
        <v/>
      </c>
      <c r="F29" s="196" t="str">
        <f t="shared" si="12"/>
        <v/>
      </c>
      <c r="G29" s="196" t="str">
        <f t="shared" si="13"/>
        <v/>
      </c>
      <c r="H29" s="121"/>
    </row>
    <row r="30" spans="1:8" x14ac:dyDescent="0.25">
      <c r="A30" s="193" t="s">
        <v>48</v>
      </c>
      <c r="B30" s="194" t="s">
        <v>188</v>
      </c>
      <c r="C30" s="200" t="s">
        <v>188</v>
      </c>
      <c r="D30" s="147"/>
      <c r="E30" s="196" t="str">
        <f t="shared" si="15"/>
        <v/>
      </c>
      <c r="F30" s="196" t="str">
        <f t="shared" si="12"/>
        <v/>
      </c>
      <c r="G30" s="196" t="str">
        <f t="shared" si="13"/>
        <v/>
      </c>
      <c r="H30" s="142"/>
    </row>
    <row r="31" spans="1:8" ht="15.75" thickBot="1" x14ac:dyDescent="0.3">
      <c r="A31" s="202" t="s">
        <v>20</v>
      </c>
      <c r="B31" s="203" t="s">
        <v>260</v>
      </c>
      <c r="C31" s="204" t="s">
        <v>196</v>
      </c>
      <c r="D31" s="205">
        <v>11</v>
      </c>
      <c r="E31" s="206" t="str">
        <f t="shared" si="15"/>
        <v/>
      </c>
      <c r="F31" s="206" t="str">
        <f t="shared" si="12"/>
        <v/>
      </c>
      <c r="G31" s="206" t="str">
        <f t="shared" si="13"/>
        <v/>
      </c>
      <c r="H31" s="158"/>
    </row>
    <row r="32" spans="1:8" x14ac:dyDescent="0.25">
      <c r="A32" s="189" t="s">
        <v>13</v>
      </c>
      <c r="B32" s="190" t="s">
        <v>187</v>
      </c>
      <c r="C32" s="191" t="s">
        <v>189</v>
      </c>
      <c r="D32" s="192">
        <v>8</v>
      </c>
      <c r="E32" s="159"/>
      <c r="F32" s="159"/>
      <c r="G32" s="159"/>
      <c r="H32" s="120"/>
    </row>
    <row r="33" spans="1:8" x14ac:dyDescent="0.25">
      <c r="A33" s="193" t="s">
        <v>52</v>
      </c>
      <c r="B33" s="194" t="s">
        <v>187</v>
      </c>
      <c r="C33" s="195" t="s">
        <v>190</v>
      </c>
      <c r="D33" s="147">
        <v>8</v>
      </c>
      <c r="E33" s="147" t="str">
        <f>IF(E32="","",E32)</f>
        <v/>
      </c>
      <c r="F33" s="147" t="str">
        <f t="shared" ref="F33" si="16">IF(F32="","",F32)</f>
        <v/>
      </c>
      <c r="G33" s="147" t="str">
        <f t="shared" ref="G33" si="17">IF(G32="","",G32)</f>
        <v/>
      </c>
      <c r="H33" s="121"/>
    </row>
    <row r="34" spans="1:8" x14ac:dyDescent="0.25">
      <c r="A34" s="193" t="s">
        <v>53</v>
      </c>
      <c r="B34" s="194" t="s">
        <v>187</v>
      </c>
      <c r="C34" s="195" t="s">
        <v>191</v>
      </c>
      <c r="D34" s="196">
        <v>8</v>
      </c>
      <c r="E34" s="196" t="str">
        <f>E33</f>
        <v/>
      </c>
      <c r="F34" s="196" t="str">
        <f t="shared" ref="F34:F41" si="18">F33</f>
        <v/>
      </c>
      <c r="G34" s="196" t="str">
        <f t="shared" ref="G34:G41" si="19">G33</f>
        <v/>
      </c>
      <c r="H34" s="142">
        <f t="shared" ref="H34" si="20">IF(H32&gt;H33, H32-H33, 0)</f>
        <v>0</v>
      </c>
    </row>
    <row r="35" spans="1:8" x14ac:dyDescent="0.25">
      <c r="A35" s="193" t="s">
        <v>16</v>
      </c>
      <c r="B35" s="194" t="s">
        <v>188</v>
      </c>
      <c r="C35" s="197" t="s">
        <v>192</v>
      </c>
      <c r="D35" s="198">
        <v>13</v>
      </c>
      <c r="E35" s="196" t="str">
        <f t="shared" ref="E35:E41" si="21">E34</f>
        <v/>
      </c>
      <c r="F35" s="196" t="str">
        <f t="shared" si="18"/>
        <v/>
      </c>
      <c r="G35" s="196" t="str">
        <f t="shared" si="19"/>
        <v/>
      </c>
      <c r="H35" s="187"/>
    </row>
    <row r="36" spans="1:8" x14ac:dyDescent="0.25">
      <c r="A36" s="193" t="s">
        <v>17</v>
      </c>
      <c r="B36" s="194" t="s">
        <v>188</v>
      </c>
      <c r="C36" s="200" t="s">
        <v>193</v>
      </c>
      <c r="D36" s="147">
        <v>13</v>
      </c>
      <c r="E36" s="196" t="str">
        <f t="shared" si="21"/>
        <v/>
      </c>
      <c r="F36" s="196" t="str">
        <f t="shared" si="18"/>
        <v/>
      </c>
      <c r="G36" s="196" t="str">
        <f t="shared" si="19"/>
        <v/>
      </c>
      <c r="H36" s="121"/>
    </row>
    <row r="37" spans="1:8" x14ac:dyDescent="0.25">
      <c r="A37" s="193" t="s">
        <v>18</v>
      </c>
      <c r="B37" s="194" t="s">
        <v>188</v>
      </c>
      <c r="C37" s="201" t="s">
        <v>194</v>
      </c>
      <c r="D37" s="147"/>
      <c r="E37" s="196" t="str">
        <f t="shared" si="21"/>
        <v/>
      </c>
      <c r="F37" s="196" t="str">
        <f t="shared" si="18"/>
        <v/>
      </c>
      <c r="G37" s="196" t="str">
        <f t="shared" si="19"/>
        <v/>
      </c>
      <c r="H37" s="142"/>
    </row>
    <row r="38" spans="1:8" x14ac:dyDescent="0.25">
      <c r="A38" s="137" t="s">
        <v>19</v>
      </c>
      <c r="B38" s="194" t="s">
        <v>188</v>
      </c>
      <c r="C38" s="200" t="s">
        <v>259</v>
      </c>
      <c r="D38" s="147">
        <v>14</v>
      </c>
      <c r="E38" s="196" t="str">
        <f t="shared" si="21"/>
        <v/>
      </c>
      <c r="F38" s="196" t="str">
        <f t="shared" si="18"/>
        <v/>
      </c>
      <c r="G38" s="196" t="str">
        <f t="shared" si="19"/>
        <v/>
      </c>
      <c r="H38" s="121"/>
    </row>
    <row r="39" spans="1:8" x14ac:dyDescent="0.25">
      <c r="A39" s="137" t="s">
        <v>47</v>
      </c>
      <c r="B39" s="194" t="s">
        <v>188</v>
      </c>
      <c r="C39" s="200" t="s">
        <v>195</v>
      </c>
      <c r="D39" s="147">
        <v>14</v>
      </c>
      <c r="E39" s="196" t="str">
        <f t="shared" si="21"/>
        <v/>
      </c>
      <c r="F39" s="196" t="str">
        <f t="shared" si="18"/>
        <v/>
      </c>
      <c r="G39" s="196" t="str">
        <f t="shared" si="19"/>
        <v/>
      </c>
      <c r="H39" s="121"/>
    </row>
    <row r="40" spans="1:8" x14ac:dyDescent="0.25">
      <c r="A40" s="193" t="s">
        <v>48</v>
      </c>
      <c r="B40" s="194" t="s">
        <v>188</v>
      </c>
      <c r="C40" s="200" t="s">
        <v>188</v>
      </c>
      <c r="D40" s="147"/>
      <c r="E40" s="196" t="str">
        <f t="shared" si="21"/>
        <v/>
      </c>
      <c r="F40" s="196" t="str">
        <f t="shared" si="18"/>
        <v/>
      </c>
      <c r="G40" s="196" t="str">
        <f t="shared" si="19"/>
        <v/>
      </c>
      <c r="H40" s="142"/>
    </row>
    <row r="41" spans="1:8" ht="15.75" thickBot="1" x14ac:dyDescent="0.3">
      <c r="A41" s="202" t="s">
        <v>20</v>
      </c>
      <c r="B41" s="203" t="s">
        <v>260</v>
      </c>
      <c r="C41" s="204" t="s">
        <v>196</v>
      </c>
      <c r="D41" s="205">
        <v>11</v>
      </c>
      <c r="E41" s="206" t="str">
        <f t="shared" si="21"/>
        <v/>
      </c>
      <c r="F41" s="206" t="str">
        <f t="shared" si="18"/>
        <v/>
      </c>
      <c r="G41" s="206" t="str">
        <f t="shared" si="19"/>
        <v/>
      </c>
      <c r="H41" s="158"/>
    </row>
    <row r="42" spans="1:8" x14ac:dyDescent="0.25">
      <c r="A42" s="189" t="s">
        <v>13</v>
      </c>
      <c r="B42" s="190" t="s">
        <v>187</v>
      </c>
      <c r="C42" s="191" t="s">
        <v>189</v>
      </c>
      <c r="D42" s="192">
        <v>8</v>
      </c>
      <c r="E42" s="159"/>
      <c r="F42" s="159"/>
      <c r="G42" s="159"/>
      <c r="H42" s="120"/>
    </row>
    <row r="43" spans="1:8" x14ac:dyDescent="0.25">
      <c r="A43" s="193" t="s">
        <v>52</v>
      </c>
      <c r="B43" s="194" t="s">
        <v>187</v>
      </c>
      <c r="C43" s="195" t="s">
        <v>190</v>
      </c>
      <c r="D43" s="147">
        <v>8</v>
      </c>
      <c r="E43" s="147" t="str">
        <f>IF(E42="","",E42)</f>
        <v/>
      </c>
      <c r="F43" s="147" t="str">
        <f t="shared" ref="F43" si="22">IF(F42="","",F42)</f>
        <v/>
      </c>
      <c r="G43" s="147" t="str">
        <f t="shared" ref="G43" si="23">IF(G42="","",G42)</f>
        <v/>
      </c>
      <c r="H43" s="121"/>
    </row>
    <row r="44" spans="1:8" x14ac:dyDescent="0.25">
      <c r="A44" s="193" t="s">
        <v>53</v>
      </c>
      <c r="B44" s="194" t="s">
        <v>187</v>
      </c>
      <c r="C44" s="195" t="s">
        <v>191</v>
      </c>
      <c r="D44" s="196">
        <v>8</v>
      </c>
      <c r="E44" s="196" t="str">
        <f>E43</f>
        <v/>
      </c>
      <c r="F44" s="196" t="str">
        <f t="shared" ref="F44:F51" si="24">F43</f>
        <v/>
      </c>
      <c r="G44" s="196" t="str">
        <f t="shared" ref="G44:G51" si="25">G43</f>
        <v/>
      </c>
      <c r="H44" s="142">
        <f t="shared" ref="H44" si="26">IF(H42&gt;H43, H42-H43, 0)</f>
        <v>0</v>
      </c>
    </row>
    <row r="45" spans="1:8" x14ac:dyDescent="0.25">
      <c r="A45" s="193" t="s">
        <v>16</v>
      </c>
      <c r="B45" s="194" t="s">
        <v>188</v>
      </c>
      <c r="C45" s="197" t="s">
        <v>192</v>
      </c>
      <c r="D45" s="198">
        <v>13</v>
      </c>
      <c r="E45" s="196" t="str">
        <f t="shared" ref="E45:E51" si="27">E44</f>
        <v/>
      </c>
      <c r="F45" s="196" t="str">
        <f t="shared" si="24"/>
        <v/>
      </c>
      <c r="G45" s="196" t="str">
        <f t="shared" si="25"/>
        <v/>
      </c>
      <c r="H45" s="187"/>
    </row>
    <row r="46" spans="1:8" x14ac:dyDescent="0.25">
      <c r="A46" s="193" t="s">
        <v>17</v>
      </c>
      <c r="B46" s="194" t="s">
        <v>188</v>
      </c>
      <c r="C46" s="200" t="s">
        <v>193</v>
      </c>
      <c r="D46" s="147">
        <v>13</v>
      </c>
      <c r="E46" s="196" t="str">
        <f t="shared" si="27"/>
        <v/>
      </c>
      <c r="F46" s="196" t="str">
        <f t="shared" si="24"/>
        <v/>
      </c>
      <c r="G46" s="196" t="str">
        <f t="shared" si="25"/>
        <v/>
      </c>
      <c r="H46" s="121"/>
    </row>
    <row r="47" spans="1:8" x14ac:dyDescent="0.25">
      <c r="A47" s="193" t="s">
        <v>18</v>
      </c>
      <c r="B47" s="194" t="s">
        <v>188</v>
      </c>
      <c r="C47" s="201" t="s">
        <v>194</v>
      </c>
      <c r="D47" s="147"/>
      <c r="E47" s="196" t="str">
        <f t="shared" si="27"/>
        <v/>
      </c>
      <c r="F47" s="196" t="str">
        <f t="shared" si="24"/>
        <v/>
      </c>
      <c r="G47" s="196" t="str">
        <f t="shared" si="25"/>
        <v/>
      </c>
      <c r="H47" s="142"/>
    </row>
    <row r="48" spans="1:8" x14ac:dyDescent="0.25">
      <c r="A48" s="137" t="s">
        <v>19</v>
      </c>
      <c r="B48" s="194" t="s">
        <v>188</v>
      </c>
      <c r="C48" s="200" t="s">
        <v>259</v>
      </c>
      <c r="D48" s="147">
        <v>14</v>
      </c>
      <c r="E48" s="196" t="str">
        <f t="shared" si="27"/>
        <v/>
      </c>
      <c r="F48" s="196" t="str">
        <f t="shared" si="24"/>
        <v/>
      </c>
      <c r="G48" s="196" t="str">
        <f t="shared" si="25"/>
        <v/>
      </c>
      <c r="H48" s="121"/>
    </row>
    <row r="49" spans="1:8" x14ac:dyDescent="0.25">
      <c r="A49" s="137" t="s">
        <v>47</v>
      </c>
      <c r="B49" s="194" t="s">
        <v>188</v>
      </c>
      <c r="C49" s="200" t="s">
        <v>195</v>
      </c>
      <c r="D49" s="147">
        <v>14</v>
      </c>
      <c r="E49" s="196" t="str">
        <f t="shared" si="27"/>
        <v/>
      </c>
      <c r="F49" s="196" t="str">
        <f t="shared" si="24"/>
        <v/>
      </c>
      <c r="G49" s="196" t="str">
        <f t="shared" si="25"/>
        <v/>
      </c>
      <c r="H49" s="121"/>
    </row>
    <row r="50" spans="1:8" x14ac:dyDescent="0.25">
      <c r="A50" s="193" t="s">
        <v>48</v>
      </c>
      <c r="B50" s="194" t="s">
        <v>188</v>
      </c>
      <c r="C50" s="200" t="s">
        <v>188</v>
      </c>
      <c r="D50" s="147"/>
      <c r="E50" s="196" t="str">
        <f t="shared" si="27"/>
        <v/>
      </c>
      <c r="F50" s="196" t="str">
        <f t="shared" si="24"/>
        <v/>
      </c>
      <c r="G50" s="196" t="str">
        <f t="shared" si="25"/>
        <v/>
      </c>
      <c r="H50" s="142"/>
    </row>
    <row r="51" spans="1:8" ht="15.75" thickBot="1" x14ac:dyDescent="0.3">
      <c r="A51" s="202" t="s">
        <v>20</v>
      </c>
      <c r="B51" s="203" t="s">
        <v>260</v>
      </c>
      <c r="C51" s="204" t="s">
        <v>196</v>
      </c>
      <c r="D51" s="205">
        <v>11</v>
      </c>
      <c r="E51" s="206" t="str">
        <f t="shared" si="27"/>
        <v/>
      </c>
      <c r="F51" s="206" t="str">
        <f t="shared" si="24"/>
        <v/>
      </c>
      <c r="G51" s="206" t="str">
        <f t="shared" si="25"/>
        <v/>
      </c>
      <c r="H51" s="158"/>
    </row>
    <row r="52" spans="1:8" x14ac:dyDescent="0.25">
      <c r="A52" s="189" t="s">
        <v>13</v>
      </c>
      <c r="B52" s="190" t="s">
        <v>187</v>
      </c>
      <c r="C52" s="191" t="s">
        <v>189</v>
      </c>
      <c r="D52" s="192">
        <v>8</v>
      </c>
      <c r="E52" s="159"/>
      <c r="F52" s="159"/>
      <c r="G52" s="159"/>
      <c r="H52" s="120"/>
    </row>
    <row r="53" spans="1:8" x14ac:dyDescent="0.25">
      <c r="A53" s="193" t="s">
        <v>52</v>
      </c>
      <c r="B53" s="194" t="s">
        <v>187</v>
      </c>
      <c r="C53" s="195" t="s">
        <v>190</v>
      </c>
      <c r="D53" s="147">
        <v>8</v>
      </c>
      <c r="E53" s="147" t="str">
        <f>IF(E52="","",E52)</f>
        <v/>
      </c>
      <c r="F53" s="147" t="str">
        <f t="shared" ref="F53" si="28">IF(F52="","",F52)</f>
        <v/>
      </c>
      <c r="G53" s="147" t="str">
        <f t="shared" ref="G53" si="29">IF(G52="","",G52)</f>
        <v/>
      </c>
      <c r="H53" s="121"/>
    </row>
    <row r="54" spans="1:8" x14ac:dyDescent="0.25">
      <c r="A54" s="193" t="s">
        <v>53</v>
      </c>
      <c r="B54" s="194" t="s">
        <v>187</v>
      </c>
      <c r="C54" s="195" t="s">
        <v>191</v>
      </c>
      <c r="D54" s="196">
        <v>8</v>
      </c>
      <c r="E54" s="196" t="str">
        <f>E53</f>
        <v/>
      </c>
      <c r="F54" s="196" t="str">
        <f t="shared" ref="F54:F61" si="30">F53</f>
        <v/>
      </c>
      <c r="G54" s="196" t="str">
        <f t="shared" ref="G54:G61" si="31">G53</f>
        <v/>
      </c>
      <c r="H54" s="142">
        <f t="shared" ref="H54" si="32">IF(H52&gt;H53, H52-H53, 0)</f>
        <v>0</v>
      </c>
    </row>
    <row r="55" spans="1:8" x14ac:dyDescent="0.25">
      <c r="A55" s="193" t="s">
        <v>16</v>
      </c>
      <c r="B55" s="194" t="s">
        <v>188</v>
      </c>
      <c r="C55" s="197" t="s">
        <v>192</v>
      </c>
      <c r="D55" s="198">
        <v>13</v>
      </c>
      <c r="E55" s="196" t="str">
        <f t="shared" ref="E55:E61" si="33">E54</f>
        <v/>
      </c>
      <c r="F55" s="196" t="str">
        <f t="shared" si="30"/>
        <v/>
      </c>
      <c r="G55" s="196" t="str">
        <f t="shared" si="31"/>
        <v/>
      </c>
      <c r="H55" s="187"/>
    </row>
    <row r="56" spans="1:8" x14ac:dyDescent="0.25">
      <c r="A56" s="193" t="s">
        <v>17</v>
      </c>
      <c r="B56" s="194" t="s">
        <v>188</v>
      </c>
      <c r="C56" s="200" t="s">
        <v>193</v>
      </c>
      <c r="D56" s="147">
        <v>13</v>
      </c>
      <c r="E56" s="196" t="str">
        <f t="shared" si="33"/>
        <v/>
      </c>
      <c r="F56" s="196" t="str">
        <f t="shared" si="30"/>
        <v/>
      </c>
      <c r="G56" s="196" t="str">
        <f t="shared" si="31"/>
        <v/>
      </c>
      <c r="H56" s="121"/>
    </row>
    <row r="57" spans="1:8" x14ac:dyDescent="0.25">
      <c r="A57" s="193" t="s">
        <v>18</v>
      </c>
      <c r="B57" s="194" t="s">
        <v>188</v>
      </c>
      <c r="C57" s="201" t="s">
        <v>194</v>
      </c>
      <c r="D57" s="147"/>
      <c r="E57" s="196" t="str">
        <f t="shared" si="33"/>
        <v/>
      </c>
      <c r="F57" s="196" t="str">
        <f t="shared" si="30"/>
        <v/>
      </c>
      <c r="G57" s="196" t="str">
        <f t="shared" si="31"/>
        <v/>
      </c>
      <c r="H57" s="142"/>
    </row>
    <row r="58" spans="1:8" x14ac:dyDescent="0.25">
      <c r="A58" s="137" t="s">
        <v>19</v>
      </c>
      <c r="B58" s="194" t="s">
        <v>188</v>
      </c>
      <c r="C58" s="200" t="s">
        <v>259</v>
      </c>
      <c r="D58" s="147">
        <v>14</v>
      </c>
      <c r="E58" s="196" t="str">
        <f t="shared" si="33"/>
        <v/>
      </c>
      <c r="F58" s="196" t="str">
        <f t="shared" si="30"/>
        <v/>
      </c>
      <c r="G58" s="196" t="str">
        <f t="shared" si="31"/>
        <v/>
      </c>
      <c r="H58" s="121"/>
    </row>
    <row r="59" spans="1:8" x14ac:dyDescent="0.25">
      <c r="A59" s="137" t="s">
        <v>47</v>
      </c>
      <c r="B59" s="194" t="s">
        <v>188</v>
      </c>
      <c r="C59" s="200" t="s">
        <v>195</v>
      </c>
      <c r="D59" s="147">
        <v>14</v>
      </c>
      <c r="E59" s="196" t="str">
        <f t="shared" si="33"/>
        <v/>
      </c>
      <c r="F59" s="196" t="str">
        <f t="shared" si="30"/>
        <v/>
      </c>
      <c r="G59" s="196" t="str">
        <f t="shared" si="31"/>
        <v/>
      </c>
      <c r="H59" s="121"/>
    </row>
    <row r="60" spans="1:8" x14ac:dyDescent="0.25">
      <c r="A60" s="193" t="s">
        <v>48</v>
      </c>
      <c r="B60" s="194" t="s">
        <v>188</v>
      </c>
      <c r="C60" s="200" t="s">
        <v>188</v>
      </c>
      <c r="D60" s="147"/>
      <c r="E60" s="196" t="str">
        <f t="shared" si="33"/>
        <v/>
      </c>
      <c r="F60" s="196" t="str">
        <f t="shared" si="30"/>
        <v/>
      </c>
      <c r="G60" s="196" t="str">
        <f t="shared" si="31"/>
        <v/>
      </c>
      <c r="H60" s="142"/>
    </row>
    <row r="61" spans="1:8" ht="15.75" thickBot="1" x14ac:dyDescent="0.3">
      <c r="A61" s="202" t="s">
        <v>20</v>
      </c>
      <c r="B61" s="203" t="s">
        <v>260</v>
      </c>
      <c r="C61" s="204" t="s">
        <v>196</v>
      </c>
      <c r="D61" s="205">
        <v>11</v>
      </c>
      <c r="E61" s="206" t="str">
        <f t="shared" si="33"/>
        <v/>
      </c>
      <c r="F61" s="206" t="str">
        <f t="shared" si="30"/>
        <v/>
      </c>
      <c r="G61" s="206" t="str">
        <f t="shared" si="31"/>
        <v/>
      </c>
      <c r="H61" s="158"/>
    </row>
    <row r="62" spans="1:8" x14ac:dyDescent="0.25">
      <c r="A62" s="189" t="s">
        <v>13</v>
      </c>
      <c r="B62" s="190" t="s">
        <v>187</v>
      </c>
      <c r="C62" s="191" t="s">
        <v>189</v>
      </c>
      <c r="D62" s="192">
        <v>8</v>
      </c>
      <c r="E62" s="159"/>
      <c r="F62" s="159"/>
      <c r="G62" s="159"/>
      <c r="H62" s="120"/>
    </row>
    <row r="63" spans="1:8" x14ac:dyDescent="0.25">
      <c r="A63" s="193" t="s">
        <v>52</v>
      </c>
      <c r="B63" s="194" t="s">
        <v>187</v>
      </c>
      <c r="C63" s="195" t="s">
        <v>190</v>
      </c>
      <c r="D63" s="147">
        <v>8</v>
      </c>
      <c r="E63" s="147" t="str">
        <f>IF(E62="","",E62)</f>
        <v/>
      </c>
      <c r="F63" s="147" t="str">
        <f t="shared" ref="F63" si="34">IF(F62="","",F62)</f>
        <v/>
      </c>
      <c r="G63" s="147" t="str">
        <f t="shared" ref="G63" si="35">IF(G62="","",G62)</f>
        <v/>
      </c>
      <c r="H63" s="121"/>
    </row>
    <row r="64" spans="1:8" x14ac:dyDescent="0.25">
      <c r="A64" s="193" t="s">
        <v>53</v>
      </c>
      <c r="B64" s="194" t="s">
        <v>187</v>
      </c>
      <c r="C64" s="195" t="s">
        <v>191</v>
      </c>
      <c r="D64" s="196">
        <v>8</v>
      </c>
      <c r="E64" s="196" t="str">
        <f>E63</f>
        <v/>
      </c>
      <c r="F64" s="196" t="str">
        <f t="shared" ref="F64:F71" si="36">F63</f>
        <v/>
      </c>
      <c r="G64" s="196" t="str">
        <f t="shared" ref="G64:G71" si="37">G63</f>
        <v/>
      </c>
      <c r="H64" s="142">
        <f t="shared" ref="H64" si="38">IF(H62&gt;H63, H62-H63, 0)</f>
        <v>0</v>
      </c>
    </row>
    <row r="65" spans="1:8" x14ac:dyDescent="0.25">
      <c r="A65" s="193" t="s">
        <v>16</v>
      </c>
      <c r="B65" s="194" t="s">
        <v>188</v>
      </c>
      <c r="C65" s="197" t="s">
        <v>192</v>
      </c>
      <c r="D65" s="198">
        <v>13</v>
      </c>
      <c r="E65" s="196" t="str">
        <f t="shared" ref="E65:E71" si="39">E64</f>
        <v/>
      </c>
      <c r="F65" s="196" t="str">
        <f t="shared" si="36"/>
        <v/>
      </c>
      <c r="G65" s="196" t="str">
        <f t="shared" si="37"/>
        <v/>
      </c>
      <c r="H65" s="187"/>
    </row>
    <row r="66" spans="1:8" x14ac:dyDescent="0.25">
      <c r="A66" s="193" t="s">
        <v>17</v>
      </c>
      <c r="B66" s="194" t="s">
        <v>188</v>
      </c>
      <c r="C66" s="200" t="s">
        <v>193</v>
      </c>
      <c r="D66" s="147">
        <v>13</v>
      </c>
      <c r="E66" s="196" t="str">
        <f t="shared" si="39"/>
        <v/>
      </c>
      <c r="F66" s="196" t="str">
        <f t="shared" si="36"/>
        <v/>
      </c>
      <c r="G66" s="196" t="str">
        <f t="shared" si="37"/>
        <v/>
      </c>
      <c r="H66" s="121"/>
    </row>
    <row r="67" spans="1:8" x14ac:dyDescent="0.25">
      <c r="A67" s="193" t="s">
        <v>18</v>
      </c>
      <c r="B67" s="194" t="s">
        <v>188</v>
      </c>
      <c r="C67" s="201" t="s">
        <v>194</v>
      </c>
      <c r="D67" s="147"/>
      <c r="E67" s="196" t="str">
        <f t="shared" si="39"/>
        <v/>
      </c>
      <c r="F67" s="196" t="str">
        <f t="shared" si="36"/>
        <v/>
      </c>
      <c r="G67" s="196" t="str">
        <f t="shared" si="37"/>
        <v/>
      </c>
      <c r="H67" s="142"/>
    </row>
    <row r="68" spans="1:8" x14ac:dyDescent="0.25">
      <c r="A68" s="137" t="s">
        <v>19</v>
      </c>
      <c r="B68" s="194" t="s">
        <v>188</v>
      </c>
      <c r="C68" s="200" t="s">
        <v>259</v>
      </c>
      <c r="D68" s="147">
        <v>14</v>
      </c>
      <c r="E68" s="196" t="str">
        <f t="shared" si="39"/>
        <v/>
      </c>
      <c r="F68" s="196" t="str">
        <f t="shared" si="36"/>
        <v/>
      </c>
      <c r="G68" s="196" t="str">
        <f t="shared" si="37"/>
        <v/>
      </c>
      <c r="H68" s="121"/>
    </row>
    <row r="69" spans="1:8" x14ac:dyDescent="0.25">
      <c r="A69" s="137" t="s">
        <v>47</v>
      </c>
      <c r="B69" s="194" t="s">
        <v>188</v>
      </c>
      <c r="C69" s="200" t="s">
        <v>195</v>
      </c>
      <c r="D69" s="147">
        <v>14</v>
      </c>
      <c r="E69" s="196" t="str">
        <f t="shared" si="39"/>
        <v/>
      </c>
      <c r="F69" s="196" t="str">
        <f t="shared" si="36"/>
        <v/>
      </c>
      <c r="G69" s="196" t="str">
        <f t="shared" si="37"/>
        <v/>
      </c>
      <c r="H69" s="121"/>
    </row>
    <row r="70" spans="1:8" x14ac:dyDescent="0.25">
      <c r="A70" s="193" t="s">
        <v>48</v>
      </c>
      <c r="B70" s="194" t="s">
        <v>188</v>
      </c>
      <c r="C70" s="200" t="s">
        <v>188</v>
      </c>
      <c r="D70" s="147"/>
      <c r="E70" s="196" t="str">
        <f t="shared" si="39"/>
        <v/>
      </c>
      <c r="F70" s="196" t="str">
        <f t="shared" si="36"/>
        <v/>
      </c>
      <c r="G70" s="196" t="str">
        <f t="shared" si="37"/>
        <v/>
      </c>
      <c r="H70" s="142"/>
    </row>
    <row r="71" spans="1:8" ht="15.75" thickBot="1" x14ac:dyDescent="0.3">
      <c r="A71" s="202" t="s">
        <v>20</v>
      </c>
      <c r="B71" s="203" t="s">
        <v>260</v>
      </c>
      <c r="C71" s="204" t="s">
        <v>196</v>
      </c>
      <c r="D71" s="205">
        <v>11</v>
      </c>
      <c r="E71" s="206" t="str">
        <f t="shared" si="39"/>
        <v/>
      </c>
      <c r="F71" s="206" t="str">
        <f t="shared" si="36"/>
        <v/>
      </c>
      <c r="G71" s="206" t="str">
        <f t="shared" si="37"/>
        <v/>
      </c>
      <c r="H71" s="158"/>
    </row>
    <row r="72" spans="1:8" x14ac:dyDescent="0.25">
      <c r="A72" s="189" t="s">
        <v>13</v>
      </c>
      <c r="B72" s="190" t="s">
        <v>187</v>
      </c>
      <c r="C72" s="191" t="s">
        <v>189</v>
      </c>
      <c r="D72" s="192">
        <v>8</v>
      </c>
      <c r="E72" s="159"/>
      <c r="F72" s="159"/>
      <c r="G72" s="159"/>
      <c r="H72" s="120"/>
    </row>
    <row r="73" spans="1:8" x14ac:dyDescent="0.25">
      <c r="A73" s="193" t="s">
        <v>52</v>
      </c>
      <c r="B73" s="194" t="s">
        <v>187</v>
      </c>
      <c r="C73" s="195" t="s">
        <v>190</v>
      </c>
      <c r="D73" s="147">
        <v>8</v>
      </c>
      <c r="E73" s="147" t="str">
        <f>IF(E72="","",E72)</f>
        <v/>
      </c>
      <c r="F73" s="147" t="str">
        <f t="shared" ref="F73" si="40">IF(F72="","",F72)</f>
        <v/>
      </c>
      <c r="G73" s="147" t="str">
        <f t="shared" ref="G73" si="41">IF(G72="","",G72)</f>
        <v/>
      </c>
      <c r="H73" s="121"/>
    </row>
    <row r="74" spans="1:8" x14ac:dyDescent="0.25">
      <c r="A74" s="193" t="s">
        <v>53</v>
      </c>
      <c r="B74" s="194" t="s">
        <v>187</v>
      </c>
      <c r="C74" s="195" t="s">
        <v>191</v>
      </c>
      <c r="D74" s="196">
        <v>8</v>
      </c>
      <c r="E74" s="196" t="str">
        <f>E73</f>
        <v/>
      </c>
      <c r="F74" s="196" t="str">
        <f t="shared" ref="F74:F81" si="42">F73</f>
        <v/>
      </c>
      <c r="G74" s="196" t="str">
        <f t="shared" ref="G74:G81" si="43">G73</f>
        <v/>
      </c>
      <c r="H74" s="142">
        <f t="shared" ref="H74" si="44">IF(H72&gt;H73, H72-H73, 0)</f>
        <v>0</v>
      </c>
    </row>
    <row r="75" spans="1:8" x14ac:dyDescent="0.25">
      <c r="A75" s="193" t="s">
        <v>16</v>
      </c>
      <c r="B75" s="194" t="s">
        <v>188</v>
      </c>
      <c r="C75" s="197" t="s">
        <v>192</v>
      </c>
      <c r="D75" s="198">
        <v>13</v>
      </c>
      <c r="E75" s="196" t="str">
        <f t="shared" ref="E75:E81" si="45">E74</f>
        <v/>
      </c>
      <c r="F75" s="196" t="str">
        <f t="shared" si="42"/>
        <v/>
      </c>
      <c r="G75" s="196" t="str">
        <f t="shared" si="43"/>
        <v/>
      </c>
      <c r="H75" s="187"/>
    </row>
    <row r="76" spans="1:8" x14ac:dyDescent="0.25">
      <c r="A76" s="193" t="s">
        <v>17</v>
      </c>
      <c r="B76" s="194" t="s">
        <v>188</v>
      </c>
      <c r="C76" s="200" t="s">
        <v>193</v>
      </c>
      <c r="D76" s="147">
        <v>13</v>
      </c>
      <c r="E76" s="196" t="str">
        <f t="shared" si="45"/>
        <v/>
      </c>
      <c r="F76" s="196" t="str">
        <f t="shared" si="42"/>
        <v/>
      </c>
      <c r="G76" s="196" t="str">
        <f t="shared" si="43"/>
        <v/>
      </c>
      <c r="H76" s="121"/>
    </row>
    <row r="77" spans="1:8" x14ac:dyDescent="0.25">
      <c r="A77" s="193" t="s">
        <v>18</v>
      </c>
      <c r="B77" s="194" t="s">
        <v>188</v>
      </c>
      <c r="C77" s="201" t="s">
        <v>194</v>
      </c>
      <c r="D77" s="147"/>
      <c r="E77" s="196" t="str">
        <f t="shared" si="45"/>
        <v/>
      </c>
      <c r="F77" s="196" t="str">
        <f t="shared" si="42"/>
        <v/>
      </c>
      <c r="G77" s="196" t="str">
        <f t="shared" si="43"/>
        <v/>
      </c>
      <c r="H77" s="142"/>
    </row>
    <row r="78" spans="1:8" x14ac:dyDescent="0.25">
      <c r="A78" s="137" t="s">
        <v>19</v>
      </c>
      <c r="B78" s="194" t="s">
        <v>188</v>
      </c>
      <c r="C78" s="200" t="s">
        <v>259</v>
      </c>
      <c r="D78" s="147">
        <v>14</v>
      </c>
      <c r="E78" s="196" t="str">
        <f t="shared" si="45"/>
        <v/>
      </c>
      <c r="F78" s="196" t="str">
        <f t="shared" si="42"/>
        <v/>
      </c>
      <c r="G78" s="196" t="str">
        <f t="shared" si="43"/>
        <v/>
      </c>
      <c r="H78" s="121"/>
    </row>
    <row r="79" spans="1:8" x14ac:dyDescent="0.25">
      <c r="A79" s="137" t="s">
        <v>47</v>
      </c>
      <c r="B79" s="194" t="s">
        <v>188</v>
      </c>
      <c r="C79" s="200" t="s">
        <v>195</v>
      </c>
      <c r="D79" s="147">
        <v>14</v>
      </c>
      <c r="E79" s="196" t="str">
        <f t="shared" si="45"/>
        <v/>
      </c>
      <c r="F79" s="196" t="str">
        <f t="shared" si="42"/>
        <v/>
      </c>
      <c r="G79" s="196" t="str">
        <f t="shared" si="43"/>
        <v/>
      </c>
      <c r="H79" s="121"/>
    </row>
    <row r="80" spans="1:8" x14ac:dyDescent="0.25">
      <c r="A80" s="193" t="s">
        <v>48</v>
      </c>
      <c r="B80" s="194" t="s">
        <v>188</v>
      </c>
      <c r="C80" s="200" t="s">
        <v>188</v>
      </c>
      <c r="D80" s="147"/>
      <c r="E80" s="196" t="str">
        <f t="shared" si="45"/>
        <v/>
      </c>
      <c r="F80" s="196" t="str">
        <f t="shared" si="42"/>
        <v/>
      </c>
      <c r="G80" s="196" t="str">
        <f t="shared" si="43"/>
        <v/>
      </c>
      <c r="H80" s="142"/>
    </row>
    <row r="81" spans="1:8" ht="15.75" thickBot="1" x14ac:dyDescent="0.3">
      <c r="A81" s="202" t="s">
        <v>20</v>
      </c>
      <c r="B81" s="203" t="s">
        <v>260</v>
      </c>
      <c r="C81" s="204" t="s">
        <v>196</v>
      </c>
      <c r="D81" s="205">
        <v>11</v>
      </c>
      <c r="E81" s="206" t="str">
        <f t="shared" si="45"/>
        <v/>
      </c>
      <c r="F81" s="206" t="str">
        <f t="shared" si="42"/>
        <v/>
      </c>
      <c r="G81" s="206" t="str">
        <f t="shared" si="43"/>
        <v/>
      </c>
      <c r="H81" s="158"/>
    </row>
    <row r="82" spans="1:8" x14ac:dyDescent="0.25">
      <c r="A82" s="189" t="s">
        <v>13</v>
      </c>
      <c r="B82" s="190" t="s">
        <v>187</v>
      </c>
      <c r="C82" s="191" t="s">
        <v>189</v>
      </c>
      <c r="D82" s="192">
        <v>8</v>
      </c>
      <c r="E82" s="159"/>
      <c r="F82" s="159"/>
      <c r="G82" s="159"/>
      <c r="H82" s="120"/>
    </row>
    <row r="83" spans="1:8" x14ac:dyDescent="0.25">
      <c r="A83" s="193" t="s">
        <v>52</v>
      </c>
      <c r="B83" s="194" t="s">
        <v>187</v>
      </c>
      <c r="C83" s="195" t="s">
        <v>190</v>
      </c>
      <c r="D83" s="147">
        <v>8</v>
      </c>
      <c r="E83" s="147" t="str">
        <f>IF(E82="","",E82)</f>
        <v/>
      </c>
      <c r="F83" s="147" t="str">
        <f t="shared" ref="F83" si="46">IF(F82="","",F82)</f>
        <v/>
      </c>
      <c r="G83" s="147" t="str">
        <f t="shared" ref="G83" si="47">IF(G82="","",G82)</f>
        <v/>
      </c>
      <c r="H83" s="121"/>
    </row>
    <row r="84" spans="1:8" x14ac:dyDescent="0.25">
      <c r="A84" s="193" t="s">
        <v>53</v>
      </c>
      <c r="B84" s="194" t="s">
        <v>187</v>
      </c>
      <c r="C84" s="195" t="s">
        <v>191</v>
      </c>
      <c r="D84" s="196">
        <v>8</v>
      </c>
      <c r="E84" s="196" t="str">
        <f>E83</f>
        <v/>
      </c>
      <c r="F84" s="196" t="str">
        <f t="shared" ref="F84:F91" si="48">F83</f>
        <v/>
      </c>
      <c r="G84" s="196" t="str">
        <f t="shared" ref="G84:G91" si="49">G83</f>
        <v/>
      </c>
      <c r="H84" s="142">
        <f t="shared" ref="H84" si="50">IF(H82&gt;H83, H82-H83, 0)</f>
        <v>0</v>
      </c>
    </row>
    <row r="85" spans="1:8" x14ac:dyDescent="0.25">
      <c r="A85" s="193" t="s">
        <v>16</v>
      </c>
      <c r="B85" s="194" t="s">
        <v>188</v>
      </c>
      <c r="C85" s="197" t="s">
        <v>192</v>
      </c>
      <c r="D85" s="198">
        <v>13</v>
      </c>
      <c r="E85" s="196" t="str">
        <f t="shared" ref="E85:E91" si="51">E84</f>
        <v/>
      </c>
      <c r="F85" s="196" t="str">
        <f t="shared" si="48"/>
        <v/>
      </c>
      <c r="G85" s="196" t="str">
        <f t="shared" si="49"/>
        <v/>
      </c>
      <c r="H85" s="187"/>
    </row>
    <row r="86" spans="1:8" x14ac:dyDescent="0.25">
      <c r="A86" s="193" t="s">
        <v>17</v>
      </c>
      <c r="B86" s="194" t="s">
        <v>188</v>
      </c>
      <c r="C86" s="200" t="s">
        <v>193</v>
      </c>
      <c r="D86" s="147">
        <v>13</v>
      </c>
      <c r="E86" s="196" t="str">
        <f t="shared" si="51"/>
        <v/>
      </c>
      <c r="F86" s="196" t="str">
        <f t="shared" si="48"/>
        <v/>
      </c>
      <c r="G86" s="196" t="str">
        <f t="shared" si="49"/>
        <v/>
      </c>
      <c r="H86" s="121"/>
    </row>
    <row r="87" spans="1:8" x14ac:dyDescent="0.25">
      <c r="A87" s="193" t="s">
        <v>18</v>
      </c>
      <c r="B87" s="194" t="s">
        <v>188</v>
      </c>
      <c r="C87" s="201" t="s">
        <v>194</v>
      </c>
      <c r="D87" s="147"/>
      <c r="E87" s="196" t="str">
        <f t="shared" si="51"/>
        <v/>
      </c>
      <c r="F87" s="196" t="str">
        <f t="shared" si="48"/>
        <v/>
      </c>
      <c r="G87" s="196" t="str">
        <f t="shared" si="49"/>
        <v/>
      </c>
      <c r="H87" s="142"/>
    </row>
    <row r="88" spans="1:8" x14ac:dyDescent="0.25">
      <c r="A88" s="137" t="s">
        <v>19</v>
      </c>
      <c r="B88" s="194" t="s">
        <v>188</v>
      </c>
      <c r="C88" s="200" t="s">
        <v>259</v>
      </c>
      <c r="D88" s="147">
        <v>14</v>
      </c>
      <c r="E88" s="196" t="str">
        <f t="shared" si="51"/>
        <v/>
      </c>
      <c r="F88" s="196" t="str">
        <f t="shared" si="48"/>
        <v/>
      </c>
      <c r="G88" s="196" t="str">
        <f t="shared" si="49"/>
        <v/>
      </c>
      <c r="H88" s="121"/>
    </row>
    <row r="89" spans="1:8" x14ac:dyDescent="0.25">
      <c r="A89" s="137" t="s">
        <v>47</v>
      </c>
      <c r="B89" s="194" t="s">
        <v>188</v>
      </c>
      <c r="C89" s="200" t="s">
        <v>195</v>
      </c>
      <c r="D89" s="147">
        <v>14</v>
      </c>
      <c r="E89" s="196" t="str">
        <f t="shared" si="51"/>
        <v/>
      </c>
      <c r="F89" s="196" t="str">
        <f t="shared" si="48"/>
        <v/>
      </c>
      <c r="G89" s="196" t="str">
        <f t="shared" si="49"/>
        <v/>
      </c>
      <c r="H89" s="121"/>
    </row>
    <row r="90" spans="1:8" x14ac:dyDescent="0.25">
      <c r="A90" s="193" t="s">
        <v>48</v>
      </c>
      <c r="B90" s="194" t="s">
        <v>188</v>
      </c>
      <c r="C90" s="200" t="s">
        <v>188</v>
      </c>
      <c r="D90" s="147"/>
      <c r="E90" s="196" t="str">
        <f t="shared" si="51"/>
        <v/>
      </c>
      <c r="F90" s="196" t="str">
        <f t="shared" si="48"/>
        <v/>
      </c>
      <c r="G90" s="196" t="str">
        <f t="shared" si="49"/>
        <v/>
      </c>
      <c r="H90" s="142"/>
    </row>
    <row r="91" spans="1:8" ht="15.75" thickBot="1" x14ac:dyDescent="0.3">
      <c r="A91" s="202" t="s">
        <v>20</v>
      </c>
      <c r="B91" s="203" t="s">
        <v>260</v>
      </c>
      <c r="C91" s="204" t="s">
        <v>196</v>
      </c>
      <c r="D91" s="205">
        <v>11</v>
      </c>
      <c r="E91" s="206" t="str">
        <f t="shared" si="51"/>
        <v/>
      </c>
      <c r="F91" s="206" t="str">
        <f t="shared" si="48"/>
        <v/>
      </c>
      <c r="G91" s="206" t="str">
        <f t="shared" si="49"/>
        <v/>
      </c>
      <c r="H91" s="158"/>
    </row>
    <row r="92" spans="1:8" x14ac:dyDescent="0.25">
      <c r="A92" s="189" t="s">
        <v>13</v>
      </c>
      <c r="B92" s="190" t="s">
        <v>187</v>
      </c>
      <c r="C92" s="191" t="s">
        <v>189</v>
      </c>
      <c r="D92" s="192">
        <v>8</v>
      </c>
      <c r="E92" s="159"/>
      <c r="F92" s="159"/>
      <c r="G92" s="159"/>
      <c r="H92" s="120"/>
    </row>
    <row r="93" spans="1:8" x14ac:dyDescent="0.25">
      <c r="A93" s="193" t="s">
        <v>52</v>
      </c>
      <c r="B93" s="194" t="s">
        <v>187</v>
      </c>
      <c r="C93" s="195" t="s">
        <v>190</v>
      </c>
      <c r="D93" s="147">
        <v>8</v>
      </c>
      <c r="E93" s="147" t="str">
        <f>IF(E92="","",E92)</f>
        <v/>
      </c>
      <c r="F93" s="147" t="str">
        <f t="shared" ref="F93" si="52">IF(F92="","",F92)</f>
        <v/>
      </c>
      <c r="G93" s="147" t="str">
        <f t="shared" ref="G93" si="53">IF(G92="","",G92)</f>
        <v/>
      </c>
      <c r="H93" s="121"/>
    </row>
    <row r="94" spans="1:8" x14ac:dyDescent="0.25">
      <c r="A94" s="193" t="s">
        <v>53</v>
      </c>
      <c r="B94" s="194" t="s">
        <v>187</v>
      </c>
      <c r="C94" s="195" t="s">
        <v>191</v>
      </c>
      <c r="D94" s="196">
        <v>8</v>
      </c>
      <c r="E94" s="196" t="str">
        <f>E93</f>
        <v/>
      </c>
      <c r="F94" s="196" t="str">
        <f t="shared" ref="F94:F101" si="54">F93</f>
        <v/>
      </c>
      <c r="G94" s="196" t="str">
        <f t="shared" ref="G94:G101" si="55">G93</f>
        <v/>
      </c>
      <c r="H94" s="142">
        <f t="shared" ref="H94" si="56">IF(H92&gt;H93, H92-H93, 0)</f>
        <v>0</v>
      </c>
    </row>
    <row r="95" spans="1:8" x14ac:dyDescent="0.25">
      <c r="A95" s="193" t="s">
        <v>16</v>
      </c>
      <c r="B95" s="194" t="s">
        <v>188</v>
      </c>
      <c r="C95" s="197" t="s">
        <v>192</v>
      </c>
      <c r="D95" s="198">
        <v>13</v>
      </c>
      <c r="E95" s="196" t="str">
        <f t="shared" ref="E95:E101" si="57">E94</f>
        <v/>
      </c>
      <c r="F95" s="196" t="str">
        <f t="shared" si="54"/>
        <v/>
      </c>
      <c r="G95" s="196" t="str">
        <f t="shared" si="55"/>
        <v/>
      </c>
      <c r="H95" s="187"/>
    </row>
    <row r="96" spans="1:8" x14ac:dyDescent="0.25">
      <c r="A96" s="193" t="s">
        <v>17</v>
      </c>
      <c r="B96" s="194" t="s">
        <v>188</v>
      </c>
      <c r="C96" s="200" t="s">
        <v>193</v>
      </c>
      <c r="D96" s="147">
        <v>13</v>
      </c>
      <c r="E96" s="196" t="str">
        <f t="shared" si="57"/>
        <v/>
      </c>
      <c r="F96" s="196" t="str">
        <f t="shared" si="54"/>
        <v/>
      </c>
      <c r="G96" s="196" t="str">
        <f t="shared" si="55"/>
        <v/>
      </c>
      <c r="H96" s="121"/>
    </row>
    <row r="97" spans="1:8" x14ac:dyDescent="0.25">
      <c r="A97" s="193" t="s">
        <v>18</v>
      </c>
      <c r="B97" s="194" t="s">
        <v>188</v>
      </c>
      <c r="C97" s="201" t="s">
        <v>194</v>
      </c>
      <c r="D97" s="147"/>
      <c r="E97" s="196" t="str">
        <f t="shared" si="57"/>
        <v/>
      </c>
      <c r="F97" s="196" t="str">
        <f t="shared" si="54"/>
        <v/>
      </c>
      <c r="G97" s="196" t="str">
        <f t="shared" si="55"/>
        <v/>
      </c>
      <c r="H97" s="142"/>
    </row>
    <row r="98" spans="1:8" x14ac:dyDescent="0.25">
      <c r="A98" s="137" t="s">
        <v>19</v>
      </c>
      <c r="B98" s="194" t="s">
        <v>188</v>
      </c>
      <c r="C98" s="200" t="s">
        <v>259</v>
      </c>
      <c r="D98" s="147">
        <v>14</v>
      </c>
      <c r="E98" s="196" t="str">
        <f t="shared" si="57"/>
        <v/>
      </c>
      <c r="F98" s="196" t="str">
        <f t="shared" si="54"/>
        <v/>
      </c>
      <c r="G98" s="196" t="str">
        <f t="shared" si="55"/>
        <v/>
      </c>
      <c r="H98" s="121"/>
    </row>
    <row r="99" spans="1:8" x14ac:dyDescent="0.25">
      <c r="A99" s="137" t="s">
        <v>47</v>
      </c>
      <c r="B99" s="194" t="s">
        <v>188</v>
      </c>
      <c r="C99" s="200" t="s">
        <v>195</v>
      </c>
      <c r="D99" s="147">
        <v>14</v>
      </c>
      <c r="E99" s="196" t="str">
        <f t="shared" si="57"/>
        <v/>
      </c>
      <c r="F99" s="196" t="str">
        <f t="shared" si="54"/>
        <v/>
      </c>
      <c r="G99" s="196" t="str">
        <f t="shared" si="55"/>
        <v/>
      </c>
      <c r="H99" s="121"/>
    </row>
    <row r="100" spans="1:8" x14ac:dyDescent="0.25">
      <c r="A100" s="193" t="s">
        <v>48</v>
      </c>
      <c r="B100" s="194" t="s">
        <v>188</v>
      </c>
      <c r="C100" s="200" t="s">
        <v>188</v>
      </c>
      <c r="D100" s="147"/>
      <c r="E100" s="196" t="str">
        <f t="shared" si="57"/>
        <v/>
      </c>
      <c r="F100" s="196" t="str">
        <f t="shared" si="54"/>
        <v/>
      </c>
      <c r="G100" s="196" t="str">
        <f t="shared" si="55"/>
        <v/>
      </c>
      <c r="H100" s="142"/>
    </row>
    <row r="101" spans="1:8" ht="15.75" thickBot="1" x14ac:dyDescent="0.3">
      <c r="A101" s="202" t="s">
        <v>20</v>
      </c>
      <c r="B101" s="203" t="s">
        <v>260</v>
      </c>
      <c r="C101" s="204" t="s">
        <v>196</v>
      </c>
      <c r="D101" s="205">
        <v>11</v>
      </c>
      <c r="E101" s="206" t="str">
        <f t="shared" si="57"/>
        <v/>
      </c>
      <c r="F101" s="206" t="str">
        <f t="shared" si="54"/>
        <v/>
      </c>
      <c r="G101" s="206" t="str">
        <f t="shared" si="55"/>
        <v/>
      </c>
      <c r="H101" s="158"/>
    </row>
    <row r="102" spans="1:8" x14ac:dyDescent="0.25">
      <c r="A102" s="189" t="s">
        <v>13</v>
      </c>
      <c r="B102" s="190" t="s">
        <v>187</v>
      </c>
      <c r="C102" s="191" t="s">
        <v>189</v>
      </c>
      <c r="D102" s="192">
        <v>8</v>
      </c>
      <c r="E102" s="159"/>
      <c r="F102" s="159"/>
      <c r="G102" s="159"/>
      <c r="H102" s="120"/>
    </row>
    <row r="103" spans="1:8" x14ac:dyDescent="0.25">
      <c r="A103" s="193" t="s">
        <v>52</v>
      </c>
      <c r="B103" s="194" t="s">
        <v>187</v>
      </c>
      <c r="C103" s="195" t="s">
        <v>190</v>
      </c>
      <c r="D103" s="147">
        <v>8</v>
      </c>
      <c r="E103" s="147" t="str">
        <f>IF(E102="","",E102)</f>
        <v/>
      </c>
      <c r="F103" s="147" t="str">
        <f t="shared" ref="F103" si="58">IF(F102="","",F102)</f>
        <v/>
      </c>
      <c r="G103" s="147" t="str">
        <f t="shared" ref="G103" si="59">IF(G102="","",G102)</f>
        <v/>
      </c>
      <c r="H103" s="121"/>
    </row>
    <row r="104" spans="1:8" x14ac:dyDescent="0.25">
      <c r="A104" s="193" t="s">
        <v>53</v>
      </c>
      <c r="B104" s="194" t="s">
        <v>187</v>
      </c>
      <c r="C104" s="195" t="s">
        <v>191</v>
      </c>
      <c r="D104" s="196">
        <v>8</v>
      </c>
      <c r="E104" s="196" t="str">
        <f>E103</f>
        <v/>
      </c>
      <c r="F104" s="196" t="str">
        <f t="shared" ref="F104:F111" si="60">F103</f>
        <v/>
      </c>
      <c r="G104" s="196" t="str">
        <f t="shared" ref="G104:G111" si="61">G103</f>
        <v/>
      </c>
      <c r="H104" s="142">
        <f t="shared" ref="H104" si="62">IF(H102&gt;H103, H102-H103, 0)</f>
        <v>0</v>
      </c>
    </row>
    <row r="105" spans="1:8" x14ac:dyDescent="0.25">
      <c r="A105" s="193" t="s">
        <v>16</v>
      </c>
      <c r="B105" s="194" t="s">
        <v>188</v>
      </c>
      <c r="C105" s="197" t="s">
        <v>192</v>
      </c>
      <c r="D105" s="198">
        <v>13</v>
      </c>
      <c r="E105" s="196" t="str">
        <f t="shared" ref="E105:E111" si="63">E104</f>
        <v/>
      </c>
      <c r="F105" s="196" t="str">
        <f t="shared" si="60"/>
        <v/>
      </c>
      <c r="G105" s="196" t="str">
        <f t="shared" si="61"/>
        <v/>
      </c>
      <c r="H105" s="187"/>
    </row>
    <row r="106" spans="1:8" x14ac:dyDescent="0.25">
      <c r="A106" s="193" t="s">
        <v>17</v>
      </c>
      <c r="B106" s="194" t="s">
        <v>188</v>
      </c>
      <c r="C106" s="200" t="s">
        <v>193</v>
      </c>
      <c r="D106" s="147">
        <v>13</v>
      </c>
      <c r="E106" s="196" t="str">
        <f t="shared" si="63"/>
        <v/>
      </c>
      <c r="F106" s="196" t="str">
        <f t="shared" si="60"/>
        <v/>
      </c>
      <c r="G106" s="196" t="str">
        <f t="shared" si="61"/>
        <v/>
      </c>
      <c r="H106" s="121"/>
    </row>
    <row r="107" spans="1:8" x14ac:dyDescent="0.25">
      <c r="A107" s="193" t="s">
        <v>18</v>
      </c>
      <c r="B107" s="194" t="s">
        <v>188</v>
      </c>
      <c r="C107" s="201" t="s">
        <v>194</v>
      </c>
      <c r="D107" s="147"/>
      <c r="E107" s="196" t="str">
        <f t="shared" si="63"/>
        <v/>
      </c>
      <c r="F107" s="196" t="str">
        <f t="shared" si="60"/>
        <v/>
      </c>
      <c r="G107" s="196" t="str">
        <f t="shared" si="61"/>
        <v/>
      </c>
      <c r="H107" s="142"/>
    </row>
    <row r="108" spans="1:8" x14ac:dyDescent="0.25">
      <c r="A108" s="137" t="s">
        <v>19</v>
      </c>
      <c r="B108" s="194" t="s">
        <v>188</v>
      </c>
      <c r="C108" s="200" t="s">
        <v>259</v>
      </c>
      <c r="D108" s="147">
        <v>14</v>
      </c>
      <c r="E108" s="196" t="str">
        <f t="shared" si="63"/>
        <v/>
      </c>
      <c r="F108" s="196" t="str">
        <f t="shared" si="60"/>
        <v/>
      </c>
      <c r="G108" s="196" t="str">
        <f t="shared" si="61"/>
        <v/>
      </c>
      <c r="H108" s="121"/>
    </row>
    <row r="109" spans="1:8" x14ac:dyDescent="0.25">
      <c r="A109" s="137" t="s">
        <v>47</v>
      </c>
      <c r="B109" s="194" t="s">
        <v>188</v>
      </c>
      <c r="C109" s="200" t="s">
        <v>195</v>
      </c>
      <c r="D109" s="147">
        <v>14</v>
      </c>
      <c r="E109" s="196" t="str">
        <f t="shared" si="63"/>
        <v/>
      </c>
      <c r="F109" s="196" t="str">
        <f t="shared" si="60"/>
        <v/>
      </c>
      <c r="G109" s="196" t="str">
        <f t="shared" si="61"/>
        <v/>
      </c>
      <c r="H109" s="121"/>
    </row>
    <row r="110" spans="1:8" x14ac:dyDescent="0.25">
      <c r="A110" s="193" t="s">
        <v>48</v>
      </c>
      <c r="B110" s="194" t="s">
        <v>188</v>
      </c>
      <c r="C110" s="200" t="s">
        <v>188</v>
      </c>
      <c r="D110" s="147"/>
      <c r="E110" s="196" t="str">
        <f t="shared" si="63"/>
        <v/>
      </c>
      <c r="F110" s="196" t="str">
        <f t="shared" si="60"/>
        <v/>
      </c>
      <c r="G110" s="196" t="str">
        <f t="shared" si="61"/>
        <v/>
      </c>
      <c r="H110" s="142"/>
    </row>
    <row r="111" spans="1:8" ht="15.75" thickBot="1" x14ac:dyDescent="0.3">
      <c r="A111" s="202" t="s">
        <v>20</v>
      </c>
      <c r="B111" s="203" t="s">
        <v>260</v>
      </c>
      <c r="C111" s="204" t="s">
        <v>196</v>
      </c>
      <c r="D111" s="205">
        <v>11</v>
      </c>
      <c r="E111" s="206" t="str">
        <f t="shared" si="63"/>
        <v/>
      </c>
      <c r="F111" s="206" t="str">
        <f t="shared" si="60"/>
        <v/>
      </c>
      <c r="G111" s="206" t="str">
        <f t="shared" si="61"/>
        <v/>
      </c>
      <c r="H111" s="158"/>
    </row>
    <row r="112" spans="1:8" x14ac:dyDescent="0.25">
      <c r="A112" s="189" t="s">
        <v>13</v>
      </c>
      <c r="B112" s="190" t="s">
        <v>187</v>
      </c>
      <c r="C112" s="191" t="s">
        <v>189</v>
      </c>
      <c r="D112" s="192">
        <v>8</v>
      </c>
      <c r="E112" s="159"/>
      <c r="F112" s="159"/>
      <c r="G112" s="159"/>
      <c r="H112" s="120"/>
    </row>
    <row r="113" spans="1:8" x14ac:dyDescent="0.25">
      <c r="A113" s="193" t="s">
        <v>52</v>
      </c>
      <c r="B113" s="194" t="s">
        <v>187</v>
      </c>
      <c r="C113" s="195" t="s">
        <v>190</v>
      </c>
      <c r="D113" s="147">
        <v>8</v>
      </c>
      <c r="E113" s="147" t="str">
        <f>IF(E112="","",E112)</f>
        <v/>
      </c>
      <c r="F113" s="147" t="str">
        <f t="shared" ref="F113" si="64">IF(F112="","",F112)</f>
        <v/>
      </c>
      <c r="G113" s="147" t="str">
        <f t="shared" ref="G113" si="65">IF(G112="","",G112)</f>
        <v/>
      </c>
      <c r="H113" s="121"/>
    </row>
    <row r="114" spans="1:8" x14ac:dyDescent="0.25">
      <c r="A114" s="193" t="s">
        <v>53</v>
      </c>
      <c r="B114" s="194" t="s">
        <v>187</v>
      </c>
      <c r="C114" s="195" t="s">
        <v>191</v>
      </c>
      <c r="D114" s="196">
        <v>8</v>
      </c>
      <c r="E114" s="196" t="str">
        <f>E113</f>
        <v/>
      </c>
      <c r="F114" s="196" t="str">
        <f t="shared" ref="F114:F121" si="66">F113</f>
        <v/>
      </c>
      <c r="G114" s="196" t="str">
        <f t="shared" ref="G114:G121" si="67">G113</f>
        <v/>
      </c>
      <c r="H114" s="142">
        <f t="shared" ref="H114" si="68">IF(H112&gt;H113, H112-H113, 0)</f>
        <v>0</v>
      </c>
    </row>
    <row r="115" spans="1:8" x14ac:dyDescent="0.25">
      <c r="A115" s="193" t="s">
        <v>16</v>
      </c>
      <c r="B115" s="194" t="s">
        <v>188</v>
      </c>
      <c r="C115" s="197" t="s">
        <v>192</v>
      </c>
      <c r="D115" s="198">
        <v>13</v>
      </c>
      <c r="E115" s="196" t="str">
        <f t="shared" ref="E115:E121" si="69">E114</f>
        <v/>
      </c>
      <c r="F115" s="196" t="str">
        <f t="shared" si="66"/>
        <v/>
      </c>
      <c r="G115" s="196" t="str">
        <f t="shared" si="67"/>
        <v/>
      </c>
      <c r="H115" s="187"/>
    </row>
    <row r="116" spans="1:8" x14ac:dyDescent="0.25">
      <c r="A116" s="193" t="s">
        <v>17</v>
      </c>
      <c r="B116" s="194" t="s">
        <v>188</v>
      </c>
      <c r="C116" s="200" t="s">
        <v>193</v>
      </c>
      <c r="D116" s="147">
        <v>13</v>
      </c>
      <c r="E116" s="196" t="str">
        <f t="shared" si="69"/>
        <v/>
      </c>
      <c r="F116" s="196" t="str">
        <f t="shared" si="66"/>
        <v/>
      </c>
      <c r="G116" s="196" t="str">
        <f t="shared" si="67"/>
        <v/>
      </c>
      <c r="H116" s="121"/>
    </row>
    <row r="117" spans="1:8" x14ac:dyDescent="0.25">
      <c r="A117" s="193" t="s">
        <v>18</v>
      </c>
      <c r="B117" s="194" t="s">
        <v>188</v>
      </c>
      <c r="C117" s="201" t="s">
        <v>194</v>
      </c>
      <c r="D117" s="147"/>
      <c r="E117" s="196" t="str">
        <f t="shared" si="69"/>
        <v/>
      </c>
      <c r="F117" s="196" t="str">
        <f t="shared" si="66"/>
        <v/>
      </c>
      <c r="G117" s="196" t="str">
        <f t="shared" si="67"/>
        <v/>
      </c>
      <c r="H117" s="142"/>
    </row>
    <row r="118" spans="1:8" x14ac:dyDescent="0.25">
      <c r="A118" s="137" t="s">
        <v>19</v>
      </c>
      <c r="B118" s="194" t="s">
        <v>188</v>
      </c>
      <c r="C118" s="200" t="s">
        <v>259</v>
      </c>
      <c r="D118" s="147">
        <v>14</v>
      </c>
      <c r="E118" s="196" t="str">
        <f t="shared" si="69"/>
        <v/>
      </c>
      <c r="F118" s="196" t="str">
        <f t="shared" si="66"/>
        <v/>
      </c>
      <c r="G118" s="196" t="str">
        <f t="shared" si="67"/>
        <v/>
      </c>
      <c r="H118" s="121"/>
    </row>
    <row r="119" spans="1:8" x14ac:dyDescent="0.25">
      <c r="A119" s="137" t="s">
        <v>47</v>
      </c>
      <c r="B119" s="194" t="s">
        <v>188</v>
      </c>
      <c r="C119" s="200" t="s">
        <v>195</v>
      </c>
      <c r="D119" s="147">
        <v>14</v>
      </c>
      <c r="E119" s="196" t="str">
        <f t="shared" si="69"/>
        <v/>
      </c>
      <c r="F119" s="196" t="str">
        <f t="shared" si="66"/>
        <v/>
      </c>
      <c r="G119" s="196" t="str">
        <f t="shared" si="67"/>
        <v/>
      </c>
      <c r="H119" s="121"/>
    </row>
    <row r="120" spans="1:8" x14ac:dyDescent="0.25">
      <c r="A120" s="193" t="s">
        <v>48</v>
      </c>
      <c r="B120" s="194" t="s">
        <v>188</v>
      </c>
      <c r="C120" s="200" t="s">
        <v>188</v>
      </c>
      <c r="D120" s="147"/>
      <c r="E120" s="196" t="str">
        <f t="shared" si="69"/>
        <v/>
      </c>
      <c r="F120" s="196" t="str">
        <f t="shared" si="66"/>
        <v/>
      </c>
      <c r="G120" s="196" t="str">
        <f t="shared" si="67"/>
        <v/>
      </c>
      <c r="H120" s="142"/>
    </row>
    <row r="121" spans="1:8" ht="15.75" thickBot="1" x14ac:dyDescent="0.3">
      <c r="A121" s="202" t="s">
        <v>20</v>
      </c>
      <c r="B121" s="203" t="s">
        <v>260</v>
      </c>
      <c r="C121" s="204" t="s">
        <v>196</v>
      </c>
      <c r="D121" s="205">
        <v>11</v>
      </c>
      <c r="E121" s="206" t="str">
        <f t="shared" si="69"/>
        <v/>
      </c>
      <c r="F121" s="206" t="str">
        <f t="shared" si="66"/>
        <v/>
      </c>
      <c r="G121" s="206" t="str">
        <f t="shared" si="67"/>
        <v/>
      </c>
      <c r="H121" s="158"/>
    </row>
    <row r="122" spans="1:8" x14ac:dyDescent="0.25">
      <c r="A122" s="189" t="s">
        <v>13</v>
      </c>
      <c r="B122" s="190" t="s">
        <v>187</v>
      </c>
      <c r="C122" s="191" t="s">
        <v>189</v>
      </c>
      <c r="D122" s="192">
        <v>8</v>
      </c>
      <c r="E122" s="159"/>
      <c r="F122" s="159"/>
      <c r="G122" s="159"/>
      <c r="H122" s="120"/>
    </row>
    <row r="123" spans="1:8" x14ac:dyDescent="0.25">
      <c r="A123" s="193" t="s">
        <v>52</v>
      </c>
      <c r="B123" s="194" t="s">
        <v>187</v>
      </c>
      <c r="C123" s="195" t="s">
        <v>190</v>
      </c>
      <c r="D123" s="147">
        <v>8</v>
      </c>
      <c r="E123" s="147" t="str">
        <f>IF(E122="","",E122)</f>
        <v/>
      </c>
      <c r="F123" s="147" t="str">
        <f t="shared" ref="F123" si="70">IF(F122="","",F122)</f>
        <v/>
      </c>
      <c r="G123" s="147" t="str">
        <f t="shared" ref="G123" si="71">IF(G122="","",G122)</f>
        <v/>
      </c>
      <c r="H123" s="121"/>
    </row>
    <row r="124" spans="1:8" x14ac:dyDescent="0.25">
      <c r="A124" s="193" t="s">
        <v>53</v>
      </c>
      <c r="B124" s="194" t="s">
        <v>187</v>
      </c>
      <c r="C124" s="195" t="s">
        <v>191</v>
      </c>
      <c r="D124" s="196">
        <v>8</v>
      </c>
      <c r="E124" s="196" t="str">
        <f>E123</f>
        <v/>
      </c>
      <c r="F124" s="196" t="str">
        <f t="shared" ref="F124:F131" si="72">F123</f>
        <v/>
      </c>
      <c r="G124" s="196" t="str">
        <f t="shared" ref="G124:G131" si="73">G123</f>
        <v/>
      </c>
      <c r="H124" s="142">
        <f t="shared" ref="H124" si="74">IF(H122&gt;H123, H122-H123, 0)</f>
        <v>0</v>
      </c>
    </row>
    <row r="125" spans="1:8" x14ac:dyDescent="0.25">
      <c r="A125" s="193" t="s">
        <v>16</v>
      </c>
      <c r="B125" s="194" t="s">
        <v>188</v>
      </c>
      <c r="C125" s="197" t="s">
        <v>192</v>
      </c>
      <c r="D125" s="198">
        <v>13</v>
      </c>
      <c r="E125" s="196" t="str">
        <f t="shared" ref="E125:E131" si="75">E124</f>
        <v/>
      </c>
      <c r="F125" s="196" t="str">
        <f t="shared" si="72"/>
        <v/>
      </c>
      <c r="G125" s="196" t="str">
        <f t="shared" si="73"/>
        <v/>
      </c>
      <c r="H125" s="187"/>
    </row>
    <row r="126" spans="1:8" x14ac:dyDescent="0.25">
      <c r="A126" s="193" t="s">
        <v>17</v>
      </c>
      <c r="B126" s="194" t="s">
        <v>188</v>
      </c>
      <c r="C126" s="200" t="s">
        <v>193</v>
      </c>
      <c r="D126" s="147">
        <v>13</v>
      </c>
      <c r="E126" s="196" t="str">
        <f t="shared" si="75"/>
        <v/>
      </c>
      <c r="F126" s="196" t="str">
        <f t="shared" si="72"/>
        <v/>
      </c>
      <c r="G126" s="196" t="str">
        <f t="shared" si="73"/>
        <v/>
      </c>
      <c r="H126" s="121"/>
    </row>
    <row r="127" spans="1:8" x14ac:dyDescent="0.25">
      <c r="A127" s="193" t="s">
        <v>18</v>
      </c>
      <c r="B127" s="194" t="s">
        <v>188</v>
      </c>
      <c r="C127" s="201" t="s">
        <v>194</v>
      </c>
      <c r="D127" s="147"/>
      <c r="E127" s="196" t="str">
        <f t="shared" si="75"/>
        <v/>
      </c>
      <c r="F127" s="196" t="str">
        <f t="shared" si="72"/>
        <v/>
      </c>
      <c r="G127" s="196" t="str">
        <f t="shared" si="73"/>
        <v/>
      </c>
      <c r="H127" s="142"/>
    </row>
    <row r="128" spans="1:8" x14ac:dyDescent="0.25">
      <c r="A128" s="137" t="s">
        <v>19</v>
      </c>
      <c r="B128" s="194" t="s">
        <v>188</v>
      </c>
      <c r="C128" s="200" t="s">
        <v>259</v>
      </c>
      <c r="D128" s="147">
        <v>14</v>
      </c>
      <c r="E128" s="196" t="str">
        <f t="shared" si="75"/>
        <v/>
      </c>
      <c r="F128" s="196" t="str">
        <f t="shared" si="72"/>
        <v/>
      </c>
      <c r="G128" s="196" t="str">
        <f t="shared" si="73"/>
        <v/>
      </c>
      <c r="H128" s="121"/>
    </row>
    <row r="129" spans="1:8" x14ac:dyDescent="0.25">
      <c r="A129" s="137" t="s">
        <v>47</v>
      </c>
      <c r="B129" s="194" t="s">
        <v>188</v>
      </c>
      <c r="C129" s="200" t="s">
        <v>195</v>
      </c>
      <c r="D129" s="147">
        <v>14</v>
      </c>
      <c r="E129" s="196" t="str">
        <f t="shared" si="75"/>
        <v/>
      </c>
      <c r="F129" s="196" t="str">
        <f t="shared" si="72"/>
        <v/>
      </c>
      <c r="G129" s="196" t="str">
        <f t="shared" si="73"/>
        <v/>
      </c>
      <c r="H129" s="121"/>
    </row>
    <row r="130" spans="1:8" x14ac:dyDescent="0.25">
      <c r="A130" s="193" t="s">
        <v>48</v>
      </c>
      <c r="B130" s="194" t="s">
        <v>188</v>
      </c>
      <c r="C130" s="200" t="s">
        <v>188</v>
      </c>
      <c r="D130" s="147"/>
      <c r="E130" s="196" t="str">
        <f t="shared" si="75"/>
        <v/>
      </c>
      <c r="F130" s="196" t="str">
        <f t="shared" si="72"/>
        <v/>
      </c>
      <c r="G130" s="196" t="str">
        <f t="shared" si="73"/>
        <v/>
      </c>
      <c r="H130" s="142"/>
    </row>
    <row r="131" spans="1:8" ht="15.75" thickBot="1" x14ac:dyDescent="0.3">
      <c r="A131" s="202" t="s">
        <v>20</v>
      </c>
      <c r="B131" s="203" t="s">
        <v>260</v>
      </c>
      <c r="C131" s="204" t="s">
        <v>196</v>
      </c>
      <c r="D131" s="205">
        <v>11</v>
      </c>
      <c r="E131" s="206" t="str">
        <f t="shared" si="75"/>
        <v/>
      </c>
      <c r="F131" s="206" t="str">
        <f t="shared" si="72"/>
        <v/>
      </c>
      <c r="G131" s="206" t="str">
        <f t="shared" si="73"/>
        <v/>
      </c>
      <c r="H131" s="158"/>
    </row>
    <row r="132" spans="1:8" x14ac:dyDescent="0.25">
      <c r="A132" s="189" t="s">
        <v>13</v>
      </c>
      <c r="B132" s="190" t="s">
        <v>187</v>
      </c>
      <c r="C132" s="191" t="s">
        <v>189</v>
      </c>
      <c r="D132" s="192">
        <v>8</v>
      </c>
      <c r="E132" s="159"/>
      <c r="F132" s="159"/>
      <c r="G132" s="159"/>
      <c r="H132" s="120"/>
    </row>
    <row r="133" spans="1:8" x14ac:dyDescent="0.25">
      <c r="A133" s="193" t="s">
        <v>52</v>
      </c>
      <c r="B133" s="194" t="s">
        <v>187</v>
      </c>
      <c r="C133" s="195" t="s">
        <v>190</v>
      </c>
      <c r="D133" s="147">
        <v>8</v>
      </c>
      <c r="E133" s="147" t="str">
        <f>IF(E132="","",E132)</f>
        <v/>
      </c>
      <c r="F133" s="147" t="str">
        <f t="shared" ref="F133" si="76">IF(F132="","",F132)</f>
        <v/>
      </c>
      <c r="G133" s="147" t="str">
        <f t="shared" ref="G133" si="77">IF(G132="","",G132)</f>
        <v/>
      </c>
      <c r="H133" s="121"/>
    </row>
    <row r="134" spans="1:8" x14ac:dyDescent="0.25">
      <c r="A134" s="193" t="s">
        <v>53</v>
      </c>
      <c r="B134" s="194" t="s">
        <v>187</v>
      </c>
      <c r="C134" s="195" t="s">
        <v>191</v>
      </c>
      <c r="D134" s="196">
        <v>8</v>
      </c>
      <c r="E134" s="196" t="str">
        <f>E133</f>
        <v/>
      </c>
      <c r="F134" s="196" t="str">
        <f t="shared" ref="F134:F141" si="78">F133</f>
        <v/>
      </c>
      <c r="G134" s="196" t="str">
        <f t="shared" ref="G134:G141" si="79">G133</f>
        <v/>
      </c>
      <c r="H134" s="142">
        <f t="shared" ref="H134" si="80">IF(H132&gt;H133, H132-H133, 0)</f>
        <v>0</v>
      </c>
    </row>
    <row r="135" spans="1:8" x14ac:dyDescent="0.25">
      <c r="A135" s="193" t="s">
        <v>16</v>
      </c>
      <c r="B135" s="194" t="s">
        <v>188</v>
      </c>
      <c r="C135" s="197" t="s">
        <v>192</v>
      </c>
      <c r="D135" s="198">
        <v>13</v>
      </c>
      <c r="E135" s="196" t="str">
        <f t="shared" ref="E135:E141" si="81">E134</f>
        <v/>
      </c>
      <c r="F135" s="196" t="str">
        <f t="shared" si="78"/>
        <v/>
      </c>
      <c r="G135" s="196" t="str">
        <f t="shared" si="79"/>
        <v/>
      </c>
      <c r="H135" s="187"/>
    </row>
    <row r="136" spans="1:8" x14ac:dyDescent="0.25">
      <c r="A136" s="193" t="s">
        <v>17</v>
      </c>
      <c r="B136" s="194" t="s">
        <v>188</v>
      </c>
      <c r="C136" s="200" t="s">
        <v>193</v>
      </c>
      <c r="D136" s="147">
        <v>13</v>
      </c>
      <c r="E136" s="196" t="str">
        <f t="shared" si="81"/>
        <v/>
      </c>
      <c r="F136" s="196" t="str">
        <f t="shared" si="78"/>
        <v/>
      </c>
      <c r="G136" s="196" t="str">
        <f t="shared" si="79"/>
        <v/>
      </c>
      <c r="H136" s="121"/>
    </row>
    <row r="137" spans="1:8" x14ac:dyDescent="0.25">
      <c r="A137" s="193" t="s">
        <v>18</v>
      </c>
      <c r="B137" s="194" t="s">
        <v>188</v>
      </c>
      <c r="C137" s="201" t="s">
        <v>194</v>
      </c>
      <c r="D137" s="147"/>
      <c r="E137" s="196" t="str">
        <f t="shared" si="81"/>
        <v/>
      </c>
      <c r="F137" s="196" t="str">
        <f t="shared" si="78"/>
        <v/>
      </c>
      <c r="G137" s="196" t="str">
        <f t="shared" si="79"/>
        <v/>
      </c>
      <c r="H137" s="142"/>
    </row>
    <row r="138" spans="1:8" x14ac:dyDescent="0.25">
      <c r="A138" s="137" t="s">
        <v>19</v>
      </c>
      <c r="B138" s="194" t="s">
        <v>188</v>
      </c>
      <c r="C138" s="200" t="s">
        <v>259</v>
      </c>
      <c r="D138" s="147">
        <v>14</v>
      </c>
      <c r="E138" s="196" t="str">
        <f t="shared" si="81"/>
        <v/>
      </c>
      <c r="F138" s="196" t="str">
        <f t="shared" si="78"/>
        <v/>
      </c>
      <c r="G138" s="196" t="str">
        <f t="shared" si="79"/>
        <v/>
      </c>
      <c r="H138" s="121"/>
    </row>
    <row r="139" spans="1:8" x14ac:dyDescent="0.25">
      <c r="A139" s="137" t="s">
        <v>47</v>
      </c>
      <c r="B139" s="194" t="s">
        <v>188</v>
      </c>
      <c r="C139" s="200" t="s">
        <v>195</v>
      </c>
      <c r="D139" s="147">
        <v>14</v>
      </c>
      <c r="E139" s="196" t="str">
        <f t="shared" si="81"/>
        <v/>
      </c>
      <c r="F139" s="196" t="str">
        <f t="shared" si="78"/>
        <v/>
      </c>
      <c r="G139" s="196" t="str">
        <f t="shared" si="79"/>
        <v/>
      </c>
      <c r="H139" s="121"/>
    </row>
    <row r="140" spans="1:8" x14ac:dyDescent="0.25">
      <c r="A140" s="193" t="s">
        <v>48</v>
      </c>
      <c r="B140" s="194" t="s">
        <v>188</v>
      </c>
      <c r="C140" s="200" t="s">
        <v>188</v>
      </c>
      <c r="D140" s="147"/>
      <c r="E140" s="196" t="str">
        <f t="shared" si="81"/>
        <v/>
      </c>
      <c r="F140" s="196" t="str">
        <f t="shared" si="78"/>
        <v/>
      </c>
      <c r="G140" s="196" t="str">
        <f t="shared" si="79"/>
        <v/>
      </c>
      <c r="H140" s="142"/>
    </row>
    <row r="141" spans="1:8" ht="15.75" thickBot="1" x14ac:dyDescent="0.3">
      <c r="A141" s="202" t="s">
        <v>20</v>
      </c>
      <c r="B141" s="203" t="s">
        <v>260</v>
      </c>
      <c r="C141" s="204" t="s">
        <v>196</v>
      </c>
      <c r="D141" s="205">
        <v>11</v>
      </c>
      <c r="E141" s="206" t="str">
        <f t="shared" si="81"/>
        <v/>
      </c>
      <c r="F141" s="206" t="str">
        <f t="shared" si="78"/>
        <v/>
      </c>
      <c r="G141" s="206" t="str">
        <f t="shared" si="79"/>
        <v/>
      </c>
      <c r="H141" s="158"/>
    </row>
    <row r="142" spans="1:8" x14ac:dyDescent="0.25">
      <c r="A142" s="189" t="s">
        <v>13</v>
      </c>
      <c r="B142" s="190" t="s">
        <v>187</v>
      </c>
      <c r="C142" s="191" t="s">
        <v>189</v>
      </c>
      <c r="D142" s="192">
        <v>8</v>
      </c>
      <c r="E142" s="159"/>
      <c r="F142" s="159"/>
      <c r="G142" s="159"/>
      <c r="H142" s="120"/>
    </row>
    <row r="143" spans="1:8" x14ac:dyDescent="0.25">
      <c r="A143" s="193" t="s">
        <v>52</v>
      </c>
      <c r="B143" s="194" t="s">
        <v>187</v>
      </c>
      <c r="C143" s="195" t="s">
        <v>190</v>
      </c>
      <c r="D143" s="147">
        <v>8</v>
      </c>
      <c r="E143" s="147" t="str">
        <f>IF(E142="","",E142)</f>
        <v/>
      </c>
      <c r="F143" s="147" t="str">
        <f t="shared" ref="F143" si="82">IF(F142="","",F142)</f>
        <v/>
      </c>
      <c r="G143" s="147" t="str">
        <f t="shared" ref="G143" si="83">IF(G142="","",G142)</f>
        <v/>
      </c>
      <c r="H143" s="121"/>
    </row>
    <row r="144" spans="1:8" x14ac:dyDescent="0.25">
      <c r="A144" s="193" t="s">
        <v>53</v>
      </c>
      <c r="B144" s="194" t="s">
        <v>187</v>
      </c>
      <c r="C144" s="195" t="s">
        <v>191</v>
      </c>
      <c r="D144" s="196">
        <v>8</v>
      </c>
      <c r="E144" s="196" t="str">
        <f>E143</f>
        <v/>
      </c>
      <c r="F144" s="196" t="str">
        <f t="shared" ref="F144:F151" si="84">F143</f>
        <v/>
      </c>
      <c r="G144" s="196" t="str">
        <f t="shared" ref="G144:G151" si="85">G143</f>
        <v/>
      </c>
      <c r="H144" s="142">
        <f t="shared" ref="H144" si="86">IF(H142&gt;H143, H142-H143, 0)</f>
        <v>0</v>
      </c>
    </row>
    <row r="145" spans="1:8" x14ac:dyDescent="0.25">
      <c r="A145" s="193" t="s">
        <v>16</v>
      </c>
      <c r="B145" s="194" t="s">
        <v>188</v>
      </c>
      <c r="C145" s="197" t="s">
        <v>192</v>
      </c>
      <c r="D145" s="198">
        <v>13</v>
      </c>
      <c r="E145" s="196" t="str">
        <f t="shared" ref="E145:E151" si="87">E144</f>
        <v/>
      </c>
      <c r="F145" s="196" t="str">
        <f t="shared" si="84"/>
        <v/>
      </c>
      <c r="G145" s="196" t="str">
        <f t="shared" si="85"/>
        <v/>
      </c>
      <c r="H145" s="187"/>
    </row>
    <row r="146" spans="1:8" x14ac:dyDescent="0.25">
      <c r="A146" s="193" t="s">
        <v>17</v>
      </c>
      <c r="B146" s="194" t="s">
        <v>188</v>
      </c>
      <c r="C146" s="200" t="s">
        <v>193</v>
      </c>
      <c r="D146" s="147">
        <v>13</v>
      </c>
      <c r="E146" s="196" t="str">
        <f t="shared" si="87"/>
        <v/>
      </c>
      <c r="F146" s="196" t="str">
        <f t="shared" si="84"/>
        <v/>
      </c>
      <c r="G146" s="196" t="str">
        <f t="shared" si="85"/>
        <v/>
      </c>
      <c r="H146" s="121"/>
    </row>
    <row r="147" spans="1:8" x14ac:dyDescent="0.25">
      <c r="A147" s="193" t="s">
        <v>18</v>
      </c>
      <c r="B147" s="194" t="s">
        <v>188</v>
      </c>
      <c r="C147" s="201" t="s">
        <v>194</v>
      </c>
      <c r="D147" s="147"/>
      <c r="E147" s="196" t="str">
        <f t="shared" si="87"/>
        <v/>
      </c>
      <c r="F147" s="196" t="str">
        <f t="shared" si="84"/>
        <v/>
      </c>
      <c r="G147" s="196" t="str">
        <f t="shared" si="85"/>
        <v/>
      </c>
      <c r="H147" s="142"/>
    </row>
    <row r="148" spans="1:8" x14ac:dyDescent="0.25">
      <c r="A148" s="137" t="s">
        <v>19</v>
      </c>
      <c r="B148" s="194" t="s">
        <v>188</v>
      </c>
      <c r="C148" s="200" t="s">
        <v>259</v>
      </c>
      <c r="D148" s="147">
        <v>14</v>
      </c>
      <c r="E148" s="196" t="str">
        <f t="shared" si="87"/>
        <v/>
      </c>
      <c r="F148" s="196" t="str">
        <f t="shared" si="84"/>
        <v/>
      </c>
      <c r="G148" s="196" t="str">
        <f t="shared" si="85"/>
        <v/>
      </c>
      <c r="H148" s="121"/>
    </row>
    <row r="149" spans="1:8" x14ac:dyDescent="0.25">
      <c r="A149" s="137" t="s">
        <v>47</v>
      </c>
      <c r="B149" s="194" t="s">
        <v>188</v>
      </c>
      <c r="C149" s="200" t="s">
        <v>195</v>
      </c>
      <c r="D149" s="147">
        <v>14</v>
      </c>
      <c r="E149" s="196" t="str">
        <f t="shared" si="87"/>
        <v/>
      </c>
      <c r="F149" s="196" t="str">
        <f t="shared" si="84"/>
        <v/>
      </c>
      <c r="G149" s="196" t="str">
        <f t="shared" si="85"/>
        <v/>
      </c>
      <c r="H149" s="121"/>
    </row>
    <row r="150" spans="1:8" x14ac:dyDescent="0.25">
      <c r="A150" s="193" t="s">
        <v>48</v>
      </c>
      <c r="B150" s="194" t="s">
        <v>188</v>
      </c>
      <c r="C150" s="200" t="s">
        <v>188</v>
      </c>
      <c r="D150" s="147"/>
      <c r="E150" s="196" t="str">
        <f t="shared" si="87"/>
        <v/>
      </c>
      <c r="F150" s="196" t="str">
        <f t="shared" si="84"/>
        <v/>
      </c>
      <c r="G150" s="196" t="str">
        <f t="shared" si="85"/>
        <v/>
      </c>
      <c r="H150" s="142"/>
    </row>
    <row r="151" spans="1:8" ht="15.75" thickBot="1" x14ac:dyDescent="0.3">
      <c r="A151" s="202" t="s">
        <v>20</v>
      </c>
      <c r="B151" s="203" t="s">
        <v>260</v>
      </c>
      <c r="C151" s="204" t="s">
        <v>196</v>
      </c>
      <c r="D151" s="205">
        <v>11</v>
      </c>
      <c r="E151" s="206" t="str">
        <f t="shared" si="87"/>
        <v/>
      </c>
      <c r="F151" s="206" t="str">
        <f t="shared" si="84"/>
        <v/>
      </c>
      <c r="G151" s="206" t="str">
        <f t="shared" si="85"/>
        <v/>
      </c>
      <c r="H151" s="158"/>
    </row>
    <row r="152" spans="1:8" x14ac:dyDescent="0.25">
      <c r="A152" s="189" t="s">
        <v>13</v>
      </c>
      <c r="B152" s="190" t="s">
        <v>187</v>
      </c>
      <c r="C152" s="191" t="s">
        <v>189</v>
      </c>
      <c r="D152" s="192">
        <v>8</v>
      </c>
      <c r="E152" s="159"/>
      <c r="F152" s="159"/>
      <c r="G152" s="159"/>
      <c r="H152" s="120"/>
    </row>
    <row r="153" spans="1:8" x14ac:dyDescent="0.25">
      <c r="A153" s="193" t="s">
        <v>52</v>
      </c>
      <c r="B153" s="194" t="s">
        <v>187</v>
      </c>
      <c r="C153" s="195" t="s">
        <v>190</v>
      </c>
      <c r="D153" s="147">
        <v>8</v>
      </c>
      <c r="E153" s="147" t="str">
        <f>IF(E152="","",E152)</f>
        <v/>
      </c>
      <c r="F153" s="147" t="str">
        <f t="shared" ref="F153" si="88">IF(F152="","",F152)</f>
        <v/>
      </c>
      <c r="G153" s="147" t="str">
        <f t="shared" ref="G153" si="89">IF(G152="","",G152)</f>
        <v/>
      </c>
      <c r="H153" s="121"/>
    </row>
    <row r="154" spans="1:8" x14ac:dyDescent="0.25">
      <c r="A154" s="193" t="s">
        <v>53</v>
      </c>
      <c r="B154" s="194" t="s">
        <v>187</v>
      </c>
      <c r="C154" s="195" t="s">
        <v>191</v>
      </c>
      <c r="D154" s="196">
        <v>8</v>
      </c>
      <c r="E154" s="196" t="str">
        <f>E153</f>
        <v/>
      </c>
      <c r="F154" s="196" t="str">
        <f t="shared" ref="F154:F161" si="90">F153</f>
        <v/>
      </c>
      <c r="G154" s="196" t="str">
        <f t="shared" ref="G154:G161" si="91">G153</f>
        <v/>
      </c>
      <c r="H154" s="142">
        <f t="shared" ref="H154" si="92">IF(H152&gt;H153, H152-H153, 0)</f>
        <v>0</v>
      </c>
    </row>
    <row r="155" spans="1:8" x14ac:dyDescent="0.25">
      <c r="A155" s="193" t="s">
        <v>16</v>
      </c>
      <c r="B155" s="194" t="s">
        <v>188</v>
      </c>
      <c r="C155" s="197" t="s">
        <v>192</v>
      </c>
      <c r="D155" s="198">
        <v>13</v>
      </c>
      <c r="E155" s="196" t="str">
        <f t="shared" ref="E155:E161" si="93">E154</f>
        <v/>
      </c>
      <c r="F155" s="196" t="str">
        <f t="shared" si="90"/>
        <v/>
      </c>
      <c r="G155" s="196" t="str">
        <f t="shared" si="91"/>
        <v/>
      </c>
      <c r="H155" s="187"/>
    </row>
    <row r="156" spans="1:8" x14ac:dyDescent="0.25">
      <c r="A156" s="193" t="s">
        <v>17</v>
      </c>
      <c r="B156" s="194" t="s">
        <v>188</v>
      </c>
      <c r="C156" s="200" t="s">
        <v>193</v>
      </c>
      <c r="D156" s="147">
        <v>13</v>
      </c>
      <c r="E156" s="196" t="str">
        <f t="shared" si="93"/>
        <v/>
      </c>
      <c r="F156" s="196" t="str">
        <f t="shared" si="90"/>
        <v/>
      </c>
      <c r="G156" s="196" t="str">
        <f t="shared" si="91"/>
        <v/>
      </c>
      <c r="H156" s="121"/>
    </row>
    <row r="157" spans="1:8" x14ac:dyDescent="0.25">
      <c r="A157" s="193" t="s">
        <v>18</v>
      </c>
      <c r="B157" s="194" t="s">
        <v>188</v>
      </c>
      <c r="C157" s="201" t="s">
        <v>194</v>
      </c>
      <c r="D157" s="147"/>
      <c r="E157" s="196" t="str">
        <f t="shared" si="93"/>
        <v/>
      </c>
      <c r="F157" s="196" t="str">
        <f t="shared" si="90"/>
        <v/>
      </c>
      <c r="G157" s="196" t="str">
        <f t="shared" si="91"/>
        <v/>
      </c>
      <c r="H157" s="142"/>
    </row>
    <row r="158" spans="1:8" x14ac:dyDescent="0.25">
      <c r="A158" s="137" t="s">
        <v>19</v>
      </c>
      <c r="B158" s="194" t="s">
        <v>188</v>
      </c>
      <c r="C158" s="200" t="s">
        <v>259</v>
      </c>
      <c r="D158" s="147">
        <v>14</v>
      </c>
      <c r="E158" s="196" t="str">
        <f t="shared" si="93"/>
        <v/>
      </c>
      <c r="F158" s="196" t="str">
        <f t="shared" si="90"/>
        <v/>
      </c>
      <c r="G158" s="196" t="str">
        <f t="shared" si="91"/>
        <v/>
      </c>
      <c r="H158" s="121"/>
    </row>
    <row r="159" spans="1:8" x14ac:dyDescent="0.25">
      <c r="A159" s="137" t="s">
        <v>47</v>
      </c>
      <c r="B159" s="194" t="s">
        <v>188</v>
      </c>
      <c r="C159" s="200" t="s">
        <v>195</v>
      </c>
      <c r="D159" s="147">
        <v>14</v>
      </c>
      <c r="E159" s="196" t="str">
        <f t="shared" si="93"/>
        <v/>
      </c>
      <c r="F159" s="196" t="str">
        <f t="shared" si="90"/>
        <v/>
      </c>
      <c r="G159" s="196" t="str">
        <f t="shared" si="91"/>
        <v/>
      </c>
      <c r="H159" s="121"/>
    </row>
    <row r="160" spans="1:8" x14ac:dyDescent="0.25">
      <c r="A160" s="193" t="s">
        <v>48</v>
      </c>
      <c r="B160" s="194" t="s">
        <v>188</v>
      </c>
      <c r="C160" s="200" t="s">
        <v>188</v>
      </c>
      <c r="D160" s="147"/>
      <c r="E160" s="196" t="str">
        <f t="shared" si="93"/>
        <v/>
      </c>
      <c r="F160" s="196" t="str">
        <f t="shared" si="90"/>
        <v/>
      </c>
      <c r="G160" s="196" t="str">
        <f t="shared" si="91"/>
        <v/>
      </c>
      <c r="H160" s="142"/>
    </row>
    <row r="161" spans="1:8" ht="15.75" thickBot="1" x14ac:dyDescent="0.3">
      <c r="A161" s="202" t="s">
        <v>20</v>
      </c>
      <c r="B161" s="203" t="s">
        <v>260</v>
      </c>
      <c r="C161" s="204" t="s">
        <v>196</v>
      </c>
      <c r="D161" s="205">
        <v>11</v>
      </c>
      <c r="E161" s="206" t="str">
        <f t="shared" si="93"/>
        <v/>
      </c>
      <c r="F161" s="206" t="str">
        <f t="shared" si="90"/>
        <v/>
      </c>
      <c r="G161" s="206" t="str">
        <f t="shared" si="91"/>
        <v/>
      </c>
      <c r="H161" s="158"/>
    </row>
    <row r="162" spans="1:8" x14ac:dyDescent="0.25">
      <c r="A162" s="189" t="s">
        <v>13</v>
      </c>
      <c r="B162" s="190" t="s">
        <v>187</v>
      </c>
      <c r="C162" s="191" t="s">
        <v>189</v>
      </c>
      <c r="D162" s="192">
        <v>8</v>
      </c>
      <c r="E162" s="159"/>
      <c r="F162" s="159"/>
      <c r="G162" s="159"/>
      <c r="H162" s="120"/>
    </row>
    <row r="163" spans="1:8" x14ac:dyDescent="0.25">
      <c r="A163" s="193" t="s">
        <v>52</v>
      </c>
      <c r="B163" s="194" t="s">
        <v>187</v>
      </c>
      <c r="C163" s="195" t="s">
        <v>190</v>
      </c>
      <c r="D163" s="147">
        <v>8</v>
      </c>
      <c r="E163" s="147" t="str">
        <f>IF(E162="","",E162)</f>
        <v/>
      </c>
      <c r="F163" s="147" t="str">
        <f t="shared" ref="F163:G163" si="94">IF(F162="","",F162)</f>
        <v/>
      </c>
      <c r="G163" s="147" t="str">
        <f t="shared" si="94"/>
        <v/>
      </c>
      <c r="H163" s="121"/>
    </row>
    <row r="164" spans="1:8" x14ac:dyDescent="0.25">
      <c r="A164" s="193" t="s">
        <v>53</v>
      </c>
      <c r="B164" s="194" t="s">
        <v>187</v>
      </c>
      <c r="C164" s="195" t="s">
        <v>191</v>
      </c>
      <c r="D164" s="196">
        <v>8</v>
      </c>
      <c r="E164" s="196" t="str">
        <f>E163</f>
        <v/>
      </c>
      <c r="F164" s="196" t="str">
        <f t="shared" ref="F164:G171" si="95">F163</f>
        <v/>
      </c>
      <c r="G164" s="196" t="str">
        <f t="shared" si="95"/>
        <v/>
      </c>
      <c r="H164" s="142">
        <f t="shared" ref="H164" si="96">IF(H162&gt;H163, H162-H163, 0)</f>
        <v>0</v>
      </c>
    </row>
    <row r="165" spans="1:8" x14ac:dyDescent="0.25">
      <c r="A165" s="193" t="s">
        <v>16</v>
      </c>
      <c r="B165" s="194" t="s">
        <v>188</v>
      </c>
      <c r="C165" s="197" t="s">
        <v>192</v>
      </c>
      <c r="D165" s="198">
        <v>13</v>
      </c>
      <c r="E165" s="196" t="str">
        <f t="shared" ref="E165:E171" si="97">E164</f>
        <v/>
      </c>
      <c r="F165" s="196" t="str">
        <f t="shared" si="95"/>
        <v/>
      </c>
      <c r="G165" s="196" t="str">
        <f t="shared" si="95"/>
        <v/>
      </c>
      <c r="H165" s="187"/>
    </row>
    <row r="166" spans="1:8" x14ac:dyDescent="0.25">
      <c r="A166" s="193" t="s">
        <v>17</v>
      </c>
      <c r="B166" s="194" t="s">
        <v>188</v>
      </c>
      <c r="C166" s="200" t="s">
        <v>193</v>
      </c>
      <c r="D166" s="147">
        <v>13</v>
      </c>
      <c r="E166" s="196" t="str">
        <f t="shared" si="97"/>
        <v/>
      </c>
      <c r="F166" s="196" t="str">
        <f t="shared" si="95"/>
        <v/>
      </c>
      <c r="G166" s="196" t="str">
        <f t="shared" si="95"/>
        <v/>
      </c>
      <c r="H166" s="121"/>
    </row>
    <row r="167" spans="1:8" x14ac:dyDescent="0.25">
      <c r="A167" s="193" t="s">
        <v>18</v>
      </c>
      <c r="B167" s="194" t="s">
        <v>188</v>
      </c>
      <c r="C167" s="201" t="s">
        <v>194</v>
      </c>
      <c r="D167" s="147"/>
      <c r="E167" s="196" t="str">
        <f t="shared" si="97"/>
        <v/>
      </c>
      <c r="F167" s="196" t="str">
        <f t="shared" si="95"/>
        <v/>
      </c>
      <c r="G167" s="196" t="str">
        <f t="shared" si="95"/>
        <v/>
      </c>
      <c r="H167" s="142"/>
    </row>
    <row r="168" spans="1:8" x14ac:dyDescent="0.25">
      <c r="A168" s="137" t="s">
        <v>19</v>
      </c>
      <c r="B168" s="194" t="s">
        <v>188</v>
      </c>
      <c r="C168" s="200" t="s">
        <v>259</v>
      </c>
      <c r="D168" s="147">
        <v>14</v>
      </c>
      <c r="E168" s="196" t="str">
        <f t="shared" si="97"/>
        <v/>
      </c>
      <c r="F168" s="196" t="str">
        <f t="shared" si="95"/>
        <v/>
      </c>
      <c r="G168" s="196" t="str">
        <f t="shared" si="95"/>
        <v/>
      </c>
      <c r="H168" s="121"/>
    </row>
    <row r="169" spans="1:8" x14ac:dyDescent="0.25">
      <c r="A169" s="137" t="s">
        <v>47</v>
      </c>
      <c r="B169" s="194" t="s">
        <v>188</v>
      </c>
      <c r="C169" s="200" t="s">
        <v>195</v>
      </c>
      <c r="D169" s="147">
        <v>14</v>
      </c>
      <c r="E169" s="196" t="str">
        <f t="shared" si="97"/>
        <v/>
      </c>
      <c r="F169" s="196" t="str">
        <f t="shared" si="95"/>
        <v/>
      </c>
      <c r="G169" s="196" t="str">
        <f t="shared" si="95"/>
        <v/>
      </c>
      <c r="H169" s="121"/>
    </row>
    <row r="170" spans="1:8" x14ac:dyDescent="0.25">
      <c r="A170" s="193" t="s">
        <v>48</v>
      </c>
      <c r="B170" s="194" t="s">
        <v>188</v>
      </c>
      <c r="C170" s="200" t="s">
        <v>188</v>
      </c>
      <c r="D170" s="147"/>
      <c r="E170" s="196" t="str">
        <f t="shared" si="97"/>
        <v/>
      </c>
      <c r="F170" s="196" t="str">
        <f t="shared" si="95"/>
        <v/>
      </c>
      <c r="G170" s="196" t="str">
        <f t="shared" si="95"/>
        <v/>
      </c>
      <c r="H170" s="142"/>
    </row>
    <row r="171" spans="1:8" ht="15.75" thickBot="1" x14ac:dyDescent="0.3">
      <c r="A171" s="202" t="s">
        <v>20</v>
      </c>
      <c r="B171" s="203" t="s">
        <v>260</v>
      </c>
      <c r="C171" s="204" t="s">
        <v>196</v>
      </c>
      <c r="D171" s="205">
        <v>11</v>
      </c>
      <c r="E171" s="206" t="str">
        <f t="shared" si="97"/>
        <v/>
      </c>
      <c r="F171" s="206" t="str">
        <f t="shared" si="95"/>
        <v/>
      </c>
      <c r="G171" s="206" t="str">
        <f t="shared" si="95"/>
        <v/>
      </c>
      <c r="H171" s="158"/>
    </row>
    <row r="172" spans="1:8" x14ac:dyDescent="0.25">
      <c r="A172" s="189" t="s">
        <v>13</v>
      </c>
      <c r="B172" s="190" t="s">
        <v>187</v>
      </c>
      <c r="C172" s="191" t="s">
        <v>189</v>
      </c>
      <c r="D172" s="192">
        <v>8</v>
      </c>
      <c r="E172" s="159"/>
      <c r="F172" s="159"/>
      <c r="G172" s="159"/>
      <c r="H172" s="120"/>
    </row>
    <row r="173" spans="1:8" x14ac:dyDescent="0.25">
      <c r="A173" s="193" t="s">
        <v>52</v>
      </c>
      <c r="B173" s="194" t="s">
        <v>187</v>
      </c>
      <c r="C173" s="195" t="s">
        <v>190</v>
      </c>
      <c r="D173" s="147">
        <v>8</v>
      </c>
      <c r="E173" s="147" t="str">
        <f>IF(E172="","",E172)</f>
        <v/>
      </c>
      <c r="F173" s="147" t="str">
        <f t="shared" ref="F173:G173" si="98">IF(F172="","",F172)</f>
        <v/>
      </c>
      <c r="G173" s="147" t="str">
        <f t="shared" si="98"/>
        <v/>
      </c>
      <c r="H173" s="121"/>
    </row>
    <row r="174" spans="1:8" x14ac:dyDescent="0.25">
      <c r="A174" s="193" t="s">
        <v>53</v>
      </c>
      <c r="B174" s="194" t="s">
        <v>187</v>
      </c>
      <c r="C174" s="195" t="s">
        <v>191</v>
      </c>
      <c r="D174" s="196">
        <v>8</v>
      </c>
      <c r="E174" s="196" t="str">
        <f>E173</f>
        <v/>
      </c>
      <c r="F174" s="196" t="str">
        <f t="shared" ref="F174:G181" si="99">F173</f>
        <v/>
      </c>
      <c r="G174" s="196" t="str">
        <f t="shared" si="99"/>
        <v/>
      </c>
      <c r="H174" s="142">
        <f t="shared" ref="H174" si="100">IF(H172&gt;H173, H172-H173, 0)</f>
        <v>0</v>
      </c>
    </row>
    <row r="175" spans="1:8" x14ac:dyDescent="0.25">
      <c r="A175" s="193" t="s">
        <v>16</v>
      </c>
      <c r="B175" s="194" t="s">
        <v>188</v>
      </c>
      <c r="C175" s="197" t="s">
        <v>192</v>
      </c>
      <c r="D175" s="198">
        <v>13</v>
      </c>
      <c r="E175" s="196" t="str">
        <f t="shared" ref="E175:E181" si="101">E174</f>
        <v/>
      </c>
      <c r="F175" s="196" t="str">
        <f t="shared" si="99"/>
        <v/>
      </c>
      <c r="G175" s="196" t="str">
        <f t="shared" si="99"/>
        <v/>
      </c>
      <c r="H175" s="187"/>
    </row>
    <row r="176" spans="1:8" x14ac:dyDescent="0.25">
      <c r="A176" s="193" t="s">
        <v>17</v>
      </c>
      <c r="B176" s="194" t="s">
        <v>188</v>
      </c>
      <c r="C176" s="200" t="s">
        <v>193</v>
      </c>
      <c r="D176" s="147">
        <v>13</v>
      </c>
      <c r="E176" s="196" t="str">
        <f t="shared" si="101"/>
        <v/>
      </c>
      <c r="F176" s="196" t="str">
        <f t="shared" si="99"/>
        <v/>
      </c>
      <c r="G176" s="196" t="str">
        <f t="shared" si="99"/>
        <v/>
      </c>
      <c r="H176" s="121"/>
    </row>
    <row r="177" spans="1:8" x14ac:dyDescent="0.25">
      <c r="A177" s="193" t="s">
        <v>18</v>
      </c>
      <c r="B177" s="194" t="s">
        <v>188</v>
      </c>
      <c r="C177" s="201" t="s">
        <v>194</v>
      </c>
      <c r="D177" s="147"/>
      <c r="E177" s="196" t="str">
        <f t="shared" si="101"/>
        <v/>
      </c>
      <c r="F177" s="196" t="str">
        <f t="shared" si="99"/>
        <v/>
      </c>
      <c r="G177" s="196" t="str">
        <f t="shared" si="99"/>
        <v/>
      </c>
      <c r="H177" s="142"/>
    </row>
    <row r="178" spans="1:8" x14ac:dyDescent="0.25">
      <c r="A178" s="137" t="s">
        <v>19</v>
      </c>
      <c r="B178" s="194" t="s">
        <v>188</v>
      </c>
      <c r="C178" s="200" t="s">
        <v>259</v>
      </c>
      <c r="D178" s="147">
        <v>14</v>
      </c>
      <c r="E178" s="196" t="str">
        <f t="shared" si="101"/>
        <v/>
      </c>
      <c r="F178" s="196" t="str">
        <f t="shared" si="99"/>
        <v/>
      </c>
      <c r="G178" s="196" t="str">
        <f t="shared" si="99"/>
        <v/>
      </c>
      <c r="H178" s="121"/>
    </row>
    <row r="179" spans="1:8" x14ac:dyDescent="0.25">
      <c r="A179" s="137" t="s">
        <v>47</v>
      </c>
      <c r="B179" s="194" t="s">
        <v>188</v>
      </c>
      <c r="C179" s="200" t="s">
        <v>195</v>
      </c>
      <c r="D179" s="147">
        <v>14</v>
      </c>
      <c r="E179" s="196" t="str">
        <f t="shared" si="101"/>
        <v/>
      </c>
      <c r="F179" s="196" t="str">
        <f t="shared" si="99"/>
        <v/>
      </c>
      <c r="G179" s="196" t="str">
        <f t="shared" si="99"/>
        <v/>
      </c>
      <c r="H179" s="121"/>
    </row>
    <row r="180" spans="1:8" x14ac:dyDescent="0.25">
      <c r="A180" s="193" t="s">
        <v>48</v>
      </c>
      <c r="B180" s="194" t="s">
        <v>188</v>
      </c>
      <c r="C180" s="200" t="s">
        <v>188</v>
      </c>
      <c r="D180" s="147"/>
      <c r="E180" s="196" t="str">
        <f t="shared" si="101"/>
        <v/>
      </c>
      <c r="F180" s="196" t="str">
        <f t="shared" si="99"/>
        <v/>
      </c>
      <c r="G180" s="196" t="str">
        <f t="shared" si="99"/>
        <v/>
      </c>
      <c r="H180" s="142"/>
    </row>
    <row r="181" spans="1:8" ht="15.75" thickBot="1" x14ac:dyDescent="0.3">
      <c r="A181" s="202" t="s">
        <v>20</v>
      </c>
      <c r="B181" s="203" t="s">
        <v>260</v>
      </c>
      <c r="C181" s="204" t="s">
        <v>196</v>
      </c>
      <c r="D181" s="205">
        <v>11</v>
      </c>
      <c r="E181" s="206" t="str">
        <f t="shared" si="101"/>
        <v/>
      </c>
      <c r="F181" s="206" t="str">
        <f t="shared" si="99"/>
        <v/>
      </c>
      <c r="G181" s="206" t="str">
        <f t="shared" si="99"/>
        <v/>
      </c>
      <c r="H181" s="158"/>
    </row>
    <row r="182" spans="1:8" x14ac:dyDescent="0.25">
      <c r="A182" s="189" t="s">
        <v>13</v>
      </c>
      <c r="B182" s="190" t="s">
        <v>187</v>
      </c>
      <c r="C182" s="191" t="s">
        <v>189</v>
      </c>
      <c r="D182" s="192">
        <v>8</v>
      </c>
      <c r="E182" s="159"/>
      <c r="F182" s="159"/>
      <c r="G182" s="159"/>
      <c r="H182" s="120"/>
    </row>
    <row r="183" spans="1:8" x14ac:dyDescent="0.25">
      <c r="A183" s="193" t="s">
        <v>52</v>
      </c>
      <c r="B183" s="194" t="s">
        <v>187</v>
      </c>
      <c r="C183" s="195" t="s">
        <v>190</v>
      </c>
      <c r="D183" s="147">
        <v>8</v>
      </c>
      <c r="E183" s="147" t="str">
        <f>IF(E182="","",E182)</f>
        <v/>
      </c>
      <c r="F183" s="147" t="str">
        <f t="shared" ref="F183:G183" si="102">IF(F182="","",F182)</f>
        <v/>
      </c>
      <c r="G183" s="147" t="str">
        <f t="shared" si="102"/>
        <v/>
      </c>
      <c r="H183" s="121"/>
    </row>
    <row r="184" spans="1:8" x14ac:dyDescent="0.25">
      <c r="A184" s="193" t="s">
        <v>53</v>
      </c>
      <c r="B184" s="194" t="s">
        <v>187</v>
      </c>
      <c r="C184" s="195" t="s">
        <v>191</v>
      </c>
      <c r="D184" s="196">
        <v>8</v>
      </c>
      <c r="E184" s="196" t="str">
        <f>E183</f>
        <v/>
      </c>
      <c r="F184" s="196" t="str">
        <f t="shared" ref="F184:G191" si="103">F183</f>
        <v/>
      </c>
      <c r="G184" s="196" t="str">
        <f t="shared" si="103"/>
        <v/>
      </c>
      <c r="H184" s="142">
        <f t="shared" ref="H184" si="104">IF(H182&gt;H183, H182-H183, 0)</f>
        <v>0</v>
      </c>
    </row>
    <row r="185" spans="1:8" x14ac:dyDescent="0.25">
      <c r="A185" s="193" t="s">
        <v>16</v>
      </c>
      <c r="B185" s="194" t="s">
        <v>188</v>
      </c>
      <c r="C185" s="197" t="s">
        <v>192</v>
      </c>
      <c r="D185" s="198">
        <v>13</v>
      </c>
      <c r="E185" s="196" t="str">
        <f t="shared" ref="E185:E191" si="105">E184</f>
        <v/>
      </c>
      <c r="F185" s="196" t="str">
        <f t="shared" si="103"/>
        <v/>
      </c>
      <c r="G185" s="196" t="str">
        <f t="shared" si="103"/>
        <v/>
      </c>
      <c r="H185" s="187"/>
    </row>
    <row r="186" spans="1:8" x14ac:dyDescent="0.25">
      <c r="A186" s="193" t="s">
        <v>17</v>
      </c>
      <c r="B186" s="194" t="s">
        <v>188</v>
      </c>
      <c r="C186" s="200" t="s">
        <v>193</v>
      </c>
      <c r="D186" s="147">
        <v>13</v>
      </c>
      <c r="E186" s="196" t="str">
        <f t="shared" si="105"/>
        <v/>
      </c>
      <c r="F186" s="196" t="str">
        <f t="shared" si="103"/>
        <v/>
      </c>
      <c r="G186" s="196" t="str">
        <f t="shared" si="103"/>
        <v/>
      </c>
      <c r="H186" s="121"/>
    </row>
    <row r="187" spans="1:8" x14ac:dyDescent="0.25">
      <c r="A187" s="193" t="s">
        <v>18</v>
      </c>
      <c r="B187" s="194" t="s">
        <v>188</v>
      </c>
      <c r="C187" s="201" t="s">
        <v>194</v>
      </c>
      <c r="D187" s="147"/>
      <c r="E187" s="196" t="str">
        <f t="shared" si="105"/>
        <v/>
      </c>
      <c r="F187" s="196" t="str">
        <f t="shared" si="103"/>
        <v/>
      </c>
      <c r="G187" s="196" t="str">
        <f t="shared" si="103"/>
        <v/>
      </c>
      <c r="H187" s="142"/>
    </row>
    <row r="188" spans="1:8" x14ac:dyDescent="0.25">
      <c r="A188" s="137" t="s">
        <v>19</v>
      </c>
      <c r="B188" s="194" t="s">
        <v>188</v>
      </c>
      <c r="C188" s="200" t="s">
        <v>259</v>
      </c>
      <c r="D188" s="147">
        <v>14</v>
      </c>
      <c r="E188" s="196" t="str">
        <f t="shared" si="105"/>
        <v/>
      </c>
      <c r="F188" s="196" t="str">
        <f t="shared" si="103"/>
        <v/>
      </c>
      <c r="G188" s="196" t="str">
        <f t="shared" si="103"/>
        <v/>
      </c>
      <c r="H188" s="121"/>
    </row>
    <row r="189" spans="1:8" x14ac:dyDescent="0.25">
      <c r="A189" s="137" t="s">
        <v>47</v>
      </c>
      <c r="B189" s="194" t="s">
        <v>188</v>
      </c>
      <c r="C189" s="200" t="s">
        <v>195</v>
      </c>
      <c r="D189" s="147">
        <v>14</v>
      </c>
      <c r="E189" s="196" t="str">
        <f t="shared" si="105"/>
        <v/>
      </c>
      <c r="F189" s="196" t="str">
        <f t="shared" si="103"/>
        <v/>
      </c>
      <c r="G189" s="196" t="str">
        <f t="shared" si="103"/>
        <v/>
      </c>
      <c r="H189" s="121"/>
    </row>
    <row r="190" spans="1:8" x14ac:dyDescent="0.25">
      <c r="A190" s="193" t="s">
        <v>48</v>
      </c>
      <c r="B190" s="194" t="s">
        <v>188</v>
      </c>
      <c r="C190" s="200" t="s">
        <v>188</v>
      </c>
      <c r="D190" s="147"/>
      <c r="E190" s="196" t="str">
        <f t="shared" si="105"/>
        <v/>
      </c>
      <c r="F190" s="196" t="str">
        <f t="shared" si="103"/>
        <v/>
      </c>
      <c r="G190" s="196" t="str">
        <f t="shared" si="103"/>
        <v/>
      </c>
      <c r="H190" s="142"/>
    </row>
    <row r="191" spans="1:8" ht="15.75" thickBot="1" x14ac:dyDescent="0.3">
      <c r="A191" s="202" t="s">
        <v>20</v>
      </c>
      <c r="B191" s="203" t="s">
        <v>260</v>
      </c>
      <c r="C191" s="204" t="s">
        <v>196</v>
      </c>
      <c r="D191" s="205">
        <v>11</v>
      </c>
      <c r="E191" s="206" t="str">
        <f t="shared" si="105"/>
        <v/>
      </c>
      <c r="F191" s="206" t="str">
        <f t="shared" si="103"/>
        <v/>
      </c>
      <c r="G191" s="206" t="str">
        <f t="shared" si="103"/>
        <v/>
      </c>
      <c r="H191" s="158"/>
    </row>
    <row r="192" spans="1:8" x14ac:dyDescent="0.25">
      <c r="A192" s="189" t="s">
        <v>13</v>
      </c>
      <c r="B192" s="190" t="s">
        <v>187</v>
      </c>
      <c r="C192" s="191" t="s">
        <v>189</v>
      </c>
      <c r="D192" s="192">
        <v>8</v>
      </c>
      <c r="E192" s="159"/>
      <c r="F192" s="159"/>
      <c r="G192" s="159"/>
      <c r="H192" s="120"/>
    </row>
    <row r="193" spans="1:8" x14ac:dyDescent="0.25">
      <c r="A193" s="193" t="s">
        <v>52</v>
      </c>
      <c r="B193" s="194" t="s">
        <v>187</v>
      </c>
      <c r="C193" s="195" t="s">
        <v>190</v>
      </c>
      <c r="D193" s="147">
        <v>8</v>
      </c>
      <c r="E193" s="147" t="str">
        <f>IF(E192="","",E192)</f>
        <v/>
      </c>
      <c r="F193" s="147" t="str">
        <f t="shared" ref="F193:G193" si="106">IF(F192="","",F192)</f>
        <v/>
      </c>
      <c r="G193" s="147" t="str">
        <f t="shared" si="106"/>
        <v/>
      </c>
      <c r="H193" s="121"/>
    </row>
    <row r="194" spans="1:8" x14ac:dyDescent="0.25">
      <c r="A194" s="193" t="s">
        <v>53</v>
      </c>
      <c r="B194" s="194" t="s">
        <v>187</v>
      </c>
      <c r="C194" s="195" t="s">
        <v>191</v>
      </c>
      <c r="D194" s="196">
        <v>8</v>
      </c>
      <c r="E194" s="196" t="str">
        <f>E193</f>
        <v/>
      </c>
      <c r="F194" s="196" t="str">
        <f t="shared" ref="F194:G201" si="107">F193</f>
        <v/>
      </c>
      <c r="G194" s="196" t="str">
        <f t="shared" si="107"/>
        <v/>
      </c>
      <c r="H194" s="142">
        <f t="shared" ref="H194" si="108">IF(H192&gt;H193, H192-H193, 0)</f>
        <v>0</v>
      </c>
    </row>
    <row r="195" spans="1:8" x14ac:dyDescent="0.25">
      <c r="A195" s="193" t="s">
        <v>16</v>
      </c>
      <c r="B195" s="194" t="s">
        <v>188</v>
      </c>
      <c r="C195" s="197" t="s">
        <v>192</v>
      </c>
      <c r="D195" s="198">
        <v>13</v>
      </c>
      <c r="E195" s="196" t="str">
        <f t="shared" ref="E195:E201" si="109">E194</f>
        <v/>
      </c>
      <c r="F195" s="196" t="str">
        <f t="shared" si="107"/>
        <v/>
      </c>
      <c r="G195" s="196" t="str">
        <f t="shared" si="107"/>
        <v/>
      </c>
      <c r="H195" s="187"/>
    </row>
    <row r="196" spans="1:8" x14ac:dyDescent="0.25">
      <c r="A196" s="193" t="s">
        <v>17</v>
      </c>
      <c r="B196" s="194" t="s">
        <v>188</v>
      </c>
      <c r="C196" s="200" t="s">
        <v>193</v>
      </c>
      <c r="D196" s="147">
        <v>13</v>
      </c>
      <c r="E196" s="196" t="str">
        <f t="shared" si="109"/>
        <v/>
      </c>
      <c r="F196" s="196" t="str">
        <f t="shared" si="107"/>
        <v/>
      </c>
      <c r="G196" s="196" t="str">
        <f t="shared" si="107"/>
        <v/>
      </c>
      <c r="H196" s="121"/>
    </row>
    <row r="197" spans="1:8" x14ac:dyDescent="0.25">
      <c r="A197" s="193" t="s">
        <v>18</v>
      </c>
      <c r="B197" s="194" t="s">
        <v>188</v>
      </c>
      <c r="C197" s="201" t="s">
        <v>194</v>
      </c>
      <c r="D197" s="147"/>
      <c r="E197" s="196" t="str">
        <f t="shared" si="109"/>
        <v/>
      </c>
      <c r="F197" s="196" t="str">
        <f t="shared" si="107"/>
        <v/>
      </c>
      <c r="G197" s="196" t="str">
        <f t="shared" si="107"/>
        <v/>
      </c>
      <c r="H197" s="142"/>
    </row>
    <row r="198" spans="1:8" x14ac:dyDescent="0.25">
      <c r="A198" s="137" t="s">
        <v>19</v>
      </c>
      <c r="B198" s="194" t="s">
        <v>188</v>
      </c>
      <c r="C198" s="200" t="s">
        <v>259</v>
      </c>
      <c r="D198" s="147">
        <v>14</v>
      </c>
      <c r="E198" s="196" t="str">
        <f t="shared" si="109"/>
        <v/>
      </c>
      <c r="F198" s="196" t="str">
        <f t="shared" si="107"/>
        <v/>
      </c>
      <c r="G198" s="196" t="str">
        <f t="shared" si="107"/>
        <v/>
      </c>
      <c r="H198" s="121"/>
    </row>
    <row r="199" spans="1:8" x14ac:dyDescent="0.25">
      <c r="A199" s="137" t="s">
        <v>47</v>
      </c>
      <c r="B199" s="194" t="s">
        <v>188</v>
      </c>
      <c r="C199" s="200" t="s">
        <v>195</v>
      </c>
      <c r="D199" s="147">
        <v>14</v>
      </c>
      <c r="E199" s="196" t="str">
        <f t="shared" si="109"/>
        <v/>
      </c>
      <c r="F199" s="196" t="str">
        <f t="shared" si="107"/>
        <v/>
      </c>
      <c r="G199" s="196" t="str">
        <f t="shared" si="107"/>
        <v/>
      </c>
      <c r="H199" s="121"/>
    </row>
    <row r="200" spans="1:8" x14ac:dyDescent="0.25">
      <c r="A200" s="193" t="s">
        <v>48</v>
      </c>
      <c r="B200" s="194" t="s">
        <v>188</v>
      </c>
      <c r="C200" s="200" t="s">
        <v>188</v>
      </c>
      <c r="D200" s="147"/>
      <c r="E200" s="196" t="str">
        <f t="shared" si="109"/>
        <v/>
      </c>
      <c r="F200" s="196" t="str">
        <f t="shared" si="107"/>
        <v/>
      </c>
      <c r="G200" s="196" t="str">
        <f t="shared" si="107"/>
        <v/>
      </c>
      <c r="H200" s="142"/>
    </row>
    <row r="201" spans="1:8" ht="15.75" thickBot="1" x14ac:dyDescent="0.3">
      <c r="A201" s="202" t="s">
        <v>20</v>
      </c>
      <c r="B201" s="203" t="s">
        <v>260</v>
      </c>
      <c r="C201" s="204" t="s">
        <v>196</v>
      </c>
      <c r="D201" s="205">
        <v>11</v>
      </c>
      <c r="E201" s="206" t="str">
        <f t="shared" si="109"/>
        <v/>
      </c>
      <c r="F201" s="206" t="str">
        <f t="shared" si="107"/>
        <v/>
      </c>
      <c r="G201" s="206" t="str">
        <f t="shared" si="107"/>
        <v/>
      </c>
      <c r="H201" s="158"/>
    </row>
    <row r="202" spans="1:8" x14ac:dyDescent="0.25">
      <c r="A202" s="189" t="s">
        <v>13</v>
      </c>
      <c r="B202" s="190" t="s">
        <v>187</v>
      </c>
      <c r="C202" s="191" t="s">
        <v>189</v>
      </c>
      <c r="D202" s="192">
        <v>8</v>
      </c>
      <c r="E202" s="159"/>
      <c r="F202" s="159"/>
      <c r="G202" s="159"/>
      <c r="H202" s="120"/>
    </row>
    <row r="203" spans="1:8" x14ac:dyDescent="0.25">
      <c r="A203" s="193" t="s">
        <v>52</v>
      </c>
      <c r="B203" s="194" t="s">
        <v>187</v>
      </c>
      <c r="C203" s="195" t="s">
        <v>190</v>
      </c>
      <c r="D203" s="147">
        <v>8</v>
      </c>
      <c r="E203" s="147" t="str">
        <f>IF(E202="","",E202)</f>
        <v/>
      </c>
      <c r="F203" s="147" t="str">
        <f t="shared" ref="F203:G203" si="110">IF(F202="","",F202)</f>
        <v/>
      </c>
      <c r="G203" s="147" t="str">
        <f t="shared" si="110"/>
        <v/>
      </c>
      <c r="H203" s="121"/>
    </row>
    <row r="204" spans="1:8" x14ac:dyDescent="0.25">
      <c r="A204" s="193" t="s">
        <v>53</v>
      </c>
      <c r="B204" s="194" t="s">
        <v>187</v>
      </c>
      <c r="C204" s="195" t="s">
        <v>191</v>
      </c>
      <c r="D204" s="196">
        <v>8</v>
      </c>
      <c r="E204" s="196" t="str">
        <f>E203</f>
        <v/>
      </c>
      <c r="F204" s="196" t="str">
        <f t="shared" ref="F204:G211" si="111">F203</f>
        <v/>
      </c>
      <c r="G204" s="196" t="str">
        <f t="shared" si="111"/>
        <v/>
      </c>
      <c r="H204" s="142">
        <f t="shared" ref="H204" si="112">IF(H202&gt;H203, H202-H203, 0)</f>
        <v>0</v>
      </c>
    </row>
    <row r="205" spans="1:8" x14ac:dyDescent="0.25">
      <c r="A205" s="193" t="s">
        <v>16</v>
      </c>
      <c r="B205" s="194" t="s">
        <v>188</v>
      </c>
      <c r="C205" s="197" t="s">
        <v>192</v>
      </c>
      <c r="D205" s="198">
        <v>13</v>
      </c>
      <c r="E205" s="196" t="str">
        <f t="shared" ref="E205:E211" si="113">E204</f>
        <v/>
      </c>
      <c r="F205" s="196" t="str">
        <f t="shared" si="111"/>
        <v/>
      </c>
      <c r="G205" s="196" t="str">
        <f t="shared" si="111"/>
        <v/>
      </c>
      <c r="H205" s="187"/>
    </row>
    <row r="206" spans="1:8" x14ac:dyDescent="0.25">
      <c r="A206" s="193" t="s">
        <v>17</v>
      </c>
      <c r="B206" s="194" t="s">
        <v>188</v>
      </c>
      <c r="C206" s="200" t="s">
        <v>193</v>
      </c>
      <c r="D206" s="147">
        <v>13</v>
      </c>
      <c r="E206" s="196" t="str">
        <f t="shared" si="113"/>
        <v/>
      </c>
      <c r="F206" s="196" t="str">
        <f t="shared" si="111"/>
        <v/>
      </c>
      <c r="G206" s="196" t="str">
        <f t="shared" si="111"/>
        <v/>
      </c>
      <c r="H206" s="121"/>
    </row>
    <row r="207" spans="1:8" x14ac:dyDescent="0.25">
      <c r="A207" s="193" t="s">
        <v>18</v>
      </c>
      <c r="B207" s="194" t="s">
        <v>188</v>
      </c>
      <c r="C207" s="201" t="s">
        <v>194</v>
      </c>
      <c r="D207" s="147"/>
      <c r="E207" s="196" t="str">
        <f t="shared" si="113"/>
        <v/>
      </c>
      <c r="F207" s="196" t="str">
        <f t="shared" si="111"/>
        <v/>
      </c>
      <c r="G207" s="196" t="str">
        <f t="shared" si="111"/>
        <v/>
      </c>
      <c r="H207" s="142"/>
    </row>
    <row r="208" spans="1:8" x14ac:dyDescent="0.25">
      <c r="A208" s="137" t="s">
        <v>19</v>
      </c>
      <c r="B208" s="194" t="s">
        <v>188</v>
      </c>
      <c r="C208" s="200" t="s">
        <v>259</v>
      </c>
      <c r="D208" s="147">
        <v>14</v>
      </c>
      <c r="E208" s="196" t="str">
        <f t="shared" si="113"/>
        <v/>
      </c>
      <c r="F208" s="196" t="str">
        <f t="shared" si="111"/>
        <v/>
      </c>
      <c r="G208" s="196" t="str">
        <f t="shared" si="111"/>
        <v/>
      </c>
      <c r="H208" s="121"/>
    </row>
    <row r="209" spans="1:8" x14ac:dyDescent="0.25">
      <c r="A209" s="137" t="s">
        <v>47</v>
      </c>
      <c r="B209" s="194" t="s">
        <v>188</v>
      </c>
      <c r="C209" s="200" t="s">
        <v>195</v>
      </c>
      <c r="D209" s="147">
        <v>14</v>
      </c>
      <c r="E209" s="196" t="str">
        <f t="shared" si="113"/>
        <v/>
      </c>
      <c r="F209" s="196" t="str">
        <f t="shared" si="111"/>
        <v/>
      </c>
      <c r="G209" s="196" t="str">
        <f t="shared" si="111"/>
        <v/>
      </c>
      <c r="H209" s="121"/>
    </row>
    <row r="210" spans="1:8" x14ac:dyDescent="0.25">
      <c r="A210" s="193" t="s">
        <v>48</v>
      </c>
      <c r="B210" s="194" t="s">
        <v>188</v>
      </c>
      <c r="C210" s="200" t="s">
        <v>188</v>
      </c>
      <c r="D210" s="147"/>
      <c r="E210" s="196" t="str">
        <f t="shared" si="113"/>
        <v/>
      </c>
      <c r="F210" s="196" t="str">
        <f t="shared" si="111"/>
        <v/>
      </c>
      <c r="G210" s="196" t="str">
        <f t="shared" si="111"/>
        <v/>
      </c>
      <c r="H210" s="142"/>
    </row>
    <row r="211" spans="1:8" ht="15.75" thickBot="1" x14ac:dyDescent="0.3">
      <c r="A211" s="202" t="s">
        <v>20</v>
      </c>
      <c r="B211" s="203" t="s">
        <v>260</v>
      </c>
      <c r="C211" s="204" t="s">
        <v>196</v>
      </c>
      <c r="D211" s="205">
        <v>11</v>
      </c>
      <c r="E211" s="206" t="str">
        <f t="shared" si="113"/>
        <v/>
      </c>
      <c r="F211" s="206" t="str">
        <f t="shared" si="111"/>
        <v/>
      </c>
      <c r="G211" s="206" t="str">
        <f t="shared" si="111"/>
        <v/>
      </c>
      <c r="H211" s="158"/>
    </row>
    <row r="212" spans="1:8" x14ac:dyDescent="0.25">
      <c r="A212" s="189" t="s">
        <v>13</v>
      </c>
      <c r="B212" s="190" t="s">
        <v>187</v>
      </c>
      <c r="C212" s="191" t="s">
        <v>189</v>
      </c>
      <c r="D212" s="192">
        <v>8</v>
      </c>
      <c r="E212" s="159"/>
      <c r="F212" s="159"/>
      <c r="G212" s="159"/>
      <c r="H212" s="120"/>
    </row>
    <row r="213" spans="1:8" x14ac:dyDescent="0.25">
      <c r="A213" s="193" t="s">
        <v>52</v>
      </c>
      <c r="B213" s="194" t="s">
        <v>187</v>
      </c>
      <c r="C213" s="195" t="s">
        <v>190</v>
      </c>
      <c r="D213" s="147">
        <v>8</v>
      </c>
      <c r="E213" s="147" t="str">
        <f>IF(E212="","",E212)</f>
        <v/>
      </c>
      <c r="F213" s="147" t="str">
        <f t="shared" ref="F213:G213" si="114">IF(F212="","",F212)</f>
        <v/>
      </c>
      <c r="G213" s="147" t="str">
        <f t="shared" si="114"/>
        <v/>
      </c>
      <c r="H213" s="121"/>
    </row>
    <row r="214" spans="1:8" x14ac:dyDescent="0.25">
      <c r="A214" s="193" t="s">
        <v>53</v>
      </c>
      <c r="B214" s="194" t="s">
        <v>187</v>
      </c>
      <c r="C214" s="195" t="s">
        <v>191</v>
      </c>
      <c r="D214" s="196">
        <v>8</v>
      </c>
      <c r="E214" s="196" t="str">
        <f>E213</f>
        <v/>
      </c>
      <c r="F214" s="196" t="str">
        <f t="shared" ref="F214:G221" si="115">F213</f>
        <v/>
      </c>
      <c r="G214" s="196" t="str">
        <f t="shared" si="115"/>
        <v/>
      </c>
      <c r="H214" s="142">
        <f t="shared" ref="H214" si="116">IF(H212&gt;H213, H212-H213, 0)</f>
        <v>0</v>
      </c>
    </row>
    <row r="215" spans="1:8" x14ac:dyDescent="0.25">
      <c r="A215" s="193" t="s">
        <v>16</v>
      </c>
      <c r="B215" s="194" t="s">
        <v>188</v>
      </c>
      <c r="C215" s="197" t="s">
        <v>192</v>
      </c>
      <c r="D215" s="198">
        <v>13</v>
      </c>
      <c r="E215" s="196" t="str">
        <f t="shared" ref="E215:E221" si="117">E214</f>
        <v/>
      </c>
      <c r="F215" s="196" t="str">
        <f t="shared" si="115"/>
        <v/>
      </c>
      <c r="G215" s="196" t="str">
        <f t="shared" si="115"/>
        <v/>
      </c>
      <c r="H215" s="187"/>
    </row>
    <row r="216" spans="1:8" x14ac:dyDescent="0.25">
      <c r="A216" s="193" t="s">
        <v>17</v>
      </c>
      <c r="B216" s="194" t="s">
        <v>188</v>
      </c>
      <c r="C216" s="200" t="s">
        <v>193</v>
      </c>
      <c r="D216" s="147">
        <v>13</v>
      </c>
      <c r="E216" s="196" t="str">
        <f t="shared" si="117"/>
        <v/>
      </c>
      <c r="F216" s="196" t="str">
        <f t="shared" si="115"/>
        <v/>
      </c>
      <c r="G216" s="196" t="str">
        <f t="shared" si="115"/>
        <v/>
      </c>
      <c r="H216" s="121"/>
    </row>
    <row r="217" spans="1:8" x14ac:dyDescent="0.25">
      <c r="A217" s="193" t="s">
        <v>18</v>
      </c>
      <c r="B217" s="194" t="s">
        <v>188</v>
      </c>
      <c r="C217" s="201" t="s">
        <v>194</v>
      </c>
      <c r="D217" s="147"/>
      <c r="E217" s="196" t="str">
        <f t="shared" si="117"/>
        <v/>
      </c>
      <c r="F217" s="196" t="str">
        <f t="shared" si="115"/>
        <v/>
      </c>
      <c r="G217" s="196" t="str">
        <f t="shared" si="115"/>
        <v/>
      </c>
      <c r="H217" s="142"/>
    </row>
    <row r="218" spans="1:8" x14ac:dyDescent="0.25">
      <c r="A218" s="137" t="s">
        <v>19</v>
      </c>
      <c r="B218" s="194" t="s">
        <v>188</v>
      </c>
      <c r="C218" s="200" t="s">
        <v>259</v>
      </c>
      <c r="D218" s="147">
        <v>14</v>
      </c>
      <c r="E218" s="196" t="str">
        <f t="shared" si="117"/>
        <v/>
      </c>
      <c r="F218" s="196" t="str">
        <f t="shared" si="115"/>
        <v/>
      </c>
      <c r="G218" s="196" t="str">
        <f t="shared" si="115"/>
        <v/>
      </c>
      <c r="H218" s="121"/>
    </row>
    <row r="219" spans="1:8" x14ac:dyDescent="0.25">
      <c r="A219" s="137" t="s">
        <v>47</v>
      </c>
      <c r="B219" s="194" t="s">
        <v>188</v>
      </c>
      <c r="C219" s="200" t="s">
        <v>195</v>
      </c>
      <c r="D219" s="147">
        <v>14</v>
      </c>
      <c r="E219" s="196" t="str">
        <f t="shared" si="117"/>
        <v/>
      </c>
      <c r="F219" s="196" t="str">
        <f t="shared" si="115"/>
        <v/>
      </c>
      <c r="G219" s="196" t="str">
        <f t="shared" si="115"/>
        <v/>
      </c>
      <c r="H219" s="121"/>
    </row>
    <row r="220" spans="1:8" x14ac:dyDescent="0.25">
      <c r="A220" s="193" t="s">
        <v>48</v>
      </c>
      <c r="B220" s="194" t="s">
        <v>188</v>
      </c>
      <c r="C220" s="200" t="s">
        <v>188</v>
      </c>
      <c r="D220" s="147"/>
      <c r="E220" s="196" t="str">
        <f t="shared" si="117"/>
        <v/>
      </c>
      <c r="F220" s="196" t="str">
        <f t="shared" si="115"/>
        <v/>
      </c>
      <c r="G220" s="196" t="str">
        <f t="shared" si="115"/>
        <v/>
      </c>
      <c r="H220" s="142"/>
    </row>
    <row r="221" spans="1:8" ht="15.75" thickBot="1" x14ac:dyDescent="0.3">
      <c r="A221" s="202" t="s">
        <v>20</v>
      </c>
      <c r="B221" s="203" t="s">
        <v>260</v>
      </c>
      <c r="C221" s="204" t="s">
        <v>196</v>
      </c>
      <c r="D221" s="205">
        <v>11</v>
      </c>
      <c r="E221" s="206" t="str">
        <f t="shared" si="117"/>
        <v/>
      </c>
      <c r="F221" s="206" t="str">
        <f t="shared" si="115"/>
        <v/>
      </c>
      <c r="G221" s="206" t="str">
        <f t="shared" si="115"/>
        <v/>
      </c>
      <c r="H221" s="158"/>
    </row>
    <row r="222" spans="1:8" x14ac:dyDescent="0.25">
      <c r="A222" s="189" t="s">
        <v>13</v>
      </c>
      <c r="B222" s="190" t="s">
        <v>187</v>
      </c>
      <c r="C222" s="191" t="s">
        <v>189</v>
      </c>
      <c r="D222" s="192">
        <v>8</v>
      </c>
      <c r="E222" s="159"/>
      <c r="F222" s="159"/>
      <c r="G222" s="159"/>
      <c r="H222" s="120"/>
    </row>
    <row r="223" spans="1:8" x14ac:dyDescent="0.25">
      <c r="A223" s="193" t="s">
        <v>52</v>
      </c>
      <c r="B223" s="194" t="s">
        <v>187</v>
      </c>
      <c r="C223" s="195" t="s">
        <v>190</v>
      </c>
      <c r="D223" s="147">
        <v>8</v>
      </c>
      <c r="E223" s="147" t="str">
        <f>IF(E222="","",E222)</f>
        <v/>
      </c>
      <c r="F223" s="147" t="str">
        <f t="shared" ref="F223:G223" si="118">IF(F222="","",F222)</f>
        <v/>
      </c>
      <c r="G223" s="147" t="str">
        <f t="shared" si="118"/>
        <v/>
      </c>
      <c r="H223" s="121"/>
    </row>
    <row r="224" spans="1:8" x14ac:dyDescent="0.25">
      <c r="A224" s="193" t="s">
        <v>53</v>
      </c>
      <c r="B224" s="194" t="s">
        <v>187</v>
      </c>
      <c r="C224" s="195" t="s">
        <v>191</v>
      </c>
      <c r="D224" s="196">
        <v>8</v>
      </c>
      <c r="E224" s="196" t="str">
        <f>E223</f>
        <v/>
      </c>
      <c r="F224" s="196" t="str">
        <f t="shared" ref="F224:G231" si="119">F223</f>
        <v/>
      </c>
      <c r="G224" s="196" t="str">
        <f t="shared" si="119"/>
        <v/>
      </c>
      <c r="H224" s="142">
        <f t="shared" ref="H224" si="120">IF(H222&gt;H223, H222-H223, 0)</f>
        <v>0</v>
      </c>
    </row>
    <row r="225" spans="1:8" x14ac:dyDescent="0.25">
      <c r="A225" s="193" t="s">
        <v>16</v>
      </c>
      <c r="B225" s="194" t="s">
        <v>188</v>
      </c>
      <c r="C225" s="197" t="s">
        <v>192</v>
      </c>
      <c r="D225" s="198">
        <v>13</v>
      </c>
      <c r="E225" s="196" t="str">
        <f t="shared" ref="E225:E231" si="121">E224</f>
        <v/>
      </c>
      <c r="F225" s="196" t="str">
        <f t="shared" si="119"/>
        <v/>
      </c>
      <c r="G225" s="196" t="str">
        <f t="shared" si="119"/>
        <v/>
      </c>
      <c r="H225" s="187"/>
    </row>
    <row r="226" spans="1:8" x14ac:dyDescent="0.25">
      <c r="A226" s="193" t="s">
        <v>17</v>
      </c>
      <c r="B226" s="194" t="s">
        <v>188</v>
      </c>
      <c r="C226" s="200" t="s">
        <v>193</v>
      </c>
      <c r="D226" s="147">
        <v>13</v>
      </c>
      <c r="E226" s="196" t="str">
        <f t="shared" si="121"/>
        <v/>
      </c>
      <c r="F226" s="196" t="str">
        <f t="shared" si="119"/>
        <v/>
      </c>
      <c r="G226" s="196" t="str">
        <f t="shared" si="119"/>
        <v/>
      </c>
      <c r="H226" s="121"/>
    </row>
    <row r="227" spans="1:8" x14ac:dyDescent="0.25">
      <c r="A227" s="193" t="s">
        <v>18</v>
      </c>
      <c r="B227" s="194" t="s">
        <v>188</v>
      </c>
      <c r="C227" s="201" t="s">
        <v>194</v>
      </c>
      <c r="D227" s="147"/>
      <c r="E227" s="196" t="str">
        <f t="shared" si="121"/>
        <v/>
      </c>
      <c r="F227" s="196" t="str">
        <f t="shared" si="119"/>
        <v/>
      </c>
      <c r="G227" s="196" t="str">
        <f t="shared" si="119"/>
        <v/>
      </c>
      <c r="H227" s="142"/>
    </row>
    <row r="228" spans="1:8" x14ac:dyDescent="0.25">
      <c r="A228" s="137" t="s">
        <v>19</v>
      </c>
      <c r="B228" s="194" t="s">
        <v>188</v>
      </c>
      <c r="C228" s="200" t="s">
        <v>259</v>
      </c>
      <c r="D228" s="147">
        <v>14</v>
      </c>
      <c r="E228" s="196" t="str">
        <f t="shared" si="121"/>
        <v/>
      </c>
      <c r="F228" s="196" t="str">
        <f t="shared" si="119"/>
        <v/>
      </c>
      <c r="G228" s="196" t="str">
        <f t="shared" si="119"/>
        <v/>
      </c>
      <c r="H228" s="121"/>
    </row>
    <row r="229" spans="1:8" x14ac:dyDescent="0.25">
      <c r="A229" s="137" t="s">
        <v>47</v>
      </c>
      <c r="B229" s="194" t="s">
        <v>188</v>
      </c>
      <c r="C229" s="200" t="s">
        <v>195</v>
      </c>
      <c r="D229" s="147">
        <v>14</v>
      </c>
      <c r="E229" s="196" t="str">
        <f t="shared" si="121"/>
        <v/>
      </c>
      <c r="F229" s="196" t="str">
        <f t="shared" si="119"/>
        <v/>
      </c>
      <c r="G229" s="196" t="str">
        <f t="shared" si="119"/>
        <v/>
      </c>
      <c r="H229" s="121"/>
    </row>
    <row r="230" spans="1:8" x14ac:dyDescent="0.25">
      <c r="A230" s="193" t="s">
        <v>48</v>
      </c>
      <c r="B230" s="194" t="s">
        <v>188</v>
      </c>
      <c r="C230" s="200" t="s">
        <v>188</v>
      </c>
      <c r="D230" s="147"/>
      <c r="E230" s="196" t="str">
        <f t="shared" si="121"/>
        <v/>
      </c>
      <c r="F230" s="196" t="str">
        <f t="shared" si="119"/>
        <v/>
      </c>
      <c r="G230" s="196" t="str">
        <f t="shared" si="119"/>
        <v/>
      </c>
      <c r="H230" s="142"/>
    </row>
    <row r="231" spans="1:8" ht="15.75" thickBot="1" x14ac:dyDescent="0.3">
      <c r="A231" s="202" t="s">
        <v>20</v>
      </c>
      <c r="B231" s="203" t="s">
        <v>260</v>
      </c>
      <c r="C231" s="204" t="s">
        <v>196</v>
      </c>
      <c r="D231" s="205">
        <v>11</v>
      </c>
      <c r="E231" s="206" t="str">
        <f t="shared" si="121"/>
        <v/>
      </c>
      <c r="F231" s="206" t="str">
        <f t="shared" si="119"/>
        <v/>
      </c>
      <c r="G231" s="206" t="str">
        <f t="shared" si="119"/>
        <v/>
      </c>
      <c r="H231" s="158"/>
    </row>
    <row r="232" spans="1:8" x14ac:dyDescent="0.25">
      <c r="A232" s="189" t="s">
        <v>13</v>
      </c>
      <c r="B232" s="190" t="s">
        <v>187</v>
      </c>
      <c r="C232" s="191" t="s">
        <v>189</v>
      </c>
      <c r="D232" s="192">
        <v>8</v>
      </c>
      <c r="E232" s="159"/>
      <c r="F232" s="159"/>
      <c r="G232" s="159"/>
      <c r="H232" s="120"/>
    </row>
    <row r="233" spans="1:8" x14ac:dyDescent="0.25">
      <c r="A233" s="193" t="s">
        <v>52</v>
      </c>
      <c r="B233" s="194" t="s">
        <v>187</v>
      </c>
      <c r="C233" s="195" t="s">
        <v>190</v>
      </c>
      <c r="D233" s="147">
        <v>8</v>
      </c>
      <c r="E233" s="147" t="str">
        <f>IF(E232="","",E232)</f>
        <v/>
      </c>
      <c r="F233" s="147" t="str">
        <f t="shared" ref="F233:G233" si="122">IF(F232="","",F232)</f>
        <v/>
      </c>
      <c r="G233" s="147" t="str">
        <f t="shared" si="122"/>
        <v/>
      </c>
      <c r="H233" s="121"/>
    </row>
    <row r="234" spans="1:8" x14ac:dyDescent="0.25">
      <c r="A234" s="193" t="s">
        <v>53</v>
      </c>
      <c r="B234" s="194" t="s">
        <v>187</v>
      </c>
      <c r="C234" s="195" t="s">
        <v>191</v>
      </c>
      <c r="D234" s="196">
        <v>8</v>
      </c>
      <c r="E234" s="196" t="str">
        <f>E233</f>
        <v/>
      </c>
      <c r="F234" s="196" t="str">
        <f t="shared" ref="F234:G241" si="123">F233</f>
        <v/>
      </c>
      <c r="G234" s="196" t="str">
        <f t="shared" si="123"/>
        <v/>
      </c>
      <c r="H234" s="142">
        <f t="shared" ref="H234" si="124">IF(H232&gt;H233, H232-H233, 0)</f>
        <v>0</v>
      </c>
    </row>
    <row r="235" spans="1:8" x14ac:dyDescent="0.25">
      <c r="A235" s="193" t="s">
        <v>16</v>
      </c>
      <c r="B235" s="194" t="s">
        <v>188</v>
      </c>
      <c r="C235" s="197" t="s">
        <v>192</v>
      </c>
      <c r="D235" s="198">
        <v>13</v>
      </c>
      <c r="E235" s="196" t="str">
        <f t="shared" ref="E235:E241" si="125">E234</f>
        <v/>
      </c>
      <c r="F235" s="196" t="str">
        <f t="shared" si="123"/>
        <v/>
      </c>
      <c r="G235" s="196" t="str">
        <f t="shared" si="123"/>
        <v/>
      </c>
      <c r="H235" s="187"/>
    </row>
    <row r="236" spans="1:8" x14ac:dyDescent="0.25">
      <c r="A236" s="193" t="s">
        <v>17</v>
      </c>
      <c r="B236" s="194" t="s">
        <v>188</v>
      </c>
      <c r="C236" s="200" t="s">
        <v>193</v>
      </c>
      <c r="D236" s="147">
        <v>13</v>
      </c>
      <c r="E236" s="196" t="str">
        <f t="shared" si="125"/>
        <v/>
      </c>
      <c r="F236" s="196" t="str">
        <f t="shared" si="123"/>
        <v/>
      </c>
      <c r="G236" s="196" t="str">
        <f t="shared" si="123"/>
        <v/>
      </c>
      <c r="H236" s="121"/>
    </row>
    <row r="237" spans="1:8" x14ac:dyDescent="0.25">
      <c r="A237" s="193" t="s">
        <v>18</v>
      </c>
      <c r="B237" s="194" t="s">
        <v>188</v>
      </c>
      <c r="C237" s="201" t="s">
        <v>194</v>
      </c>
      <c r="D237" s="147"/>
      <c r="E237" s="196" t="str">
        <f t="shared" si="125"/>
        <v/>
      </c>
      <c r="F237" s="196" t="str">
        <f t="shared" si="123"/>
        <v/>
      </c>
      <c r="G237" s="196" t="str">
        <f t="shared" si="123"/>
        <v/>
      </c>
      <c r="H237" s="142"/>
    </row>
    <row r="238" spans="1:8" x14ac:dyDescent="0.25">
      <c r="A238" s="137" t="s">
        <v>19</v>
      </c>
      <c r="B238" s="194" t="s">
        <v>188</v>
      </c>
      <c r="C238" s="200" t="s">
        <v>259</v>
      </c>
      <c r="D238" s="147">
        <v>14</v>
      </c>
      <c r="E238" s="196" t="str">
        <f t="shared" si="125"/>
        <v/>
      </c>
      <c r="F238" s="196" t="str">
        <f t="shared" si="123"/>
        <v/>
      </c>
      <c r="G238" s="196" t="str">
        <f t="shared" si="123"/>
        <v/>
      </c>
      <c r="H238" s="121"/>
    </row>
    <row r="239" spans="1:8" x14ac:dyDescent="0.25">
      <c r="A239" s="137" t="s">
        <v>47</v>
      </c>
      <c r="B239" s="194" t="s">
        <v>188</v>
      </c>
      <c r="C239" s="200" t="s">
        <v>195</v>
      </c>
      <c r="D239" s="147">
        <v>14</v>
      </c>
      <c r="E239" s="196" t="str">
        <f t="shared" si="125"/>
        <v/>
      </c>
      <c r="F239" s="196" t="str">
        <f t="shared" si="123"/>
        <v/>
      </c>
      <c r="G239" s="196" t="str">
        <f t="shared" si="123"/>
        <v/>
      </c>
      <c r="H239" s="121"/>
    </row>
    <row r="240" spans="1:8" x14ac:dyDescent="0.25">
      <c r="A240" s="193" t="s">
        <v>48</v>
      </c>
      <c r="B240" s="194" t="s">
        <v>188</v>
      </c>
      <c r="C240" s="200" t="s">
        <v>188</v>
      </c>
      <c r="D240" s="147"/>
      <c r="E240" s="196" t="str">
        <f t="shared" si="125"/>
        <v/>
      </c>
      <c r="F240" s="196" t="str">
        <f t="shared" si="123"/>
        <v/>
      </c>
      <c r="G240" s="196" t="str">
        <f t="shared" si="123"/>
        <v/>
      </c>
      <c r="H240" s="142"/>
    </row>
    <row r="241" spans="1:8" ht="15.75" thickBot="1" x14ac:dyDescent="0.3">
      <c r="A241" s="202" t="s">
        <v>20</v>
      </c>
      <c r="B241" s="203" t="s">
        <v>260</v>
      </c>
      <c r="C241" s="204" t="s">
        <v>196</v>
      </c>
      <c r="D241" s="205">
        <v>11</v>
      </c>
      <c r="E241" s="206" t="str">
        <f t="shared" si="125"/>
        <v/>
      </c>
      <c r="F241" s="206" t="str">
        <f t="shared" si="123"/>
        <v/>
      </c>
      <c r="G241" s="206" t="str">
        <f t="shared" si="123"/>
        <v/>
      </c>
      <c r="H241" s="158"/>
    </row>
    <row r="242" spans="1:8" x14ac:dyDescent="0.25">
      <c r="A242" s="189" t="s">
        <v>13</v>
      </c>
      <c r="B242" s="190" t="s">
        <v>187</v>
      </c>
      <c r="C242" s="191" t="s">
        <v>189</v>
      </c>
      <c r="D242" s="192">
        <v>8</v>
      </c>
      <c r="E242" s="159"/>
      <c r="F242" s="159"/>
      <c r="G242" s="159"/>
      <c r="H242" s="120"/>
    </row>
    <row r="243" spans="1:8" x14ac:dyDescent="0.25">
      <c r="A243" s="193" t="s">
        <v>52</v>
      </c>
      <c r="B243" s="194" t="s">
        <v>187</v>
      </c>
      <c r="C243" s="195" t="s">
        <v>190</v>
      </c>
      <c r="D243" s="147">
        <v>8</v>
      </c>
      <c r="E243" s="147" t="str">
        <f>IF(E242="","",E242)</f>
        <v/>
      </c>
      <c r="F243" s="147" t="str">
        <f t="shared" ref="F243:G243" si="126">IF(F242="","",F242)</f>
        <v/>
      </c>
      <c r="G243" s="147" t="str">
        <f t="shared" si="126"/>
        <v/>
      </c>
      <c r="H243" s="121"/>
    </row>
    <row r="244" spans="1:8" x14ac:dyDescent="0.25">
      <c r="A244" s="193" t="s">
        <v>53</v>
      </c>
      <c r="B244" s="194" t="s">
        <v>187</v>
      </c>
      <c r="C244" s="195" t="s">
        <v>191</v>
      </c>
      <c r="D244" s="196">
        <v>8</v>
      </c>
      <c r="E244" s="196" t="str">
        <f>E243</f>
        <v/>
      </c>
      <c r="F244" s="196" t="str">
        <f t="shared" ref="F244:G251" si="127">F243</f>
        <v/>
      </c>
      <c r="G244" s="196" t="str">
        <f t="shared" si="127"/>
        <v/>
      </c>
      <c r="H244" s="142">
        <f t="shared" ref="H244" si="128">IF(H242&gt;H243, H242-H243, 0)</f>
        <v>0</v>
      </c>
    </row>
    <row r="245" spans="1:8" x14ac:dyDescent="0.25">
      <c r="A245" s="193" t="s">
        <v>16</v>
      </c>
      <c r="B245" s="194" t="s">
        <v>188</v>
      </c>
      <c r="C245" s="197" t="s">
        <v>192</v>
      </c>
      <c r="D245" s="198">
        <v>13</v>
      </c>
      <c r="E245" s="196" t="str">
        <f t="shared" ref="E245:E251" si="129">E244</f>
        <v/>
      </c>
      <c r="F245" s="196" t="str">
        <f t="shared" si="127"/>
        <v/>
      </c>
      <c r="G245" s="196" t="str">
        <f t="shared" si="127"/>
        <v/>
      </c>
      <c r="H245" s="187"/>
    </row>
    <row r="246" spans="1:8" x14ac:dyDescent="0.25">
      <c r="A246" s="193" t="s">
        <v>17</v>
      </c>
      <c r="B246" s="194" t="s">
        <v>188</v>
      </c>
      <c r="C246" s="200" t="s">
        <v>193</v>
      </c>
      <c r="D246" s="147">
        <v>13</v>
      </c>
      <c r="E246" s="196" t="str">
        <f t="shared" si="129"/>
        <v/>
      </c>
      <c r="F246" s="196" t="str">
        <f t="shared" si="127"/>
        <v/>
      </c>
      <c r="G246" s="196" t="str">
        <f t="shared" si="127"/>
        <v/>
      </c>
      <c r="H246" s="121"/>
    </row>
    <row r="247" spans="1:8" x14ac:dyDescent="0.25">
      <c r="A247" s="193" t="s">
        <v>18</v>
      </c>
      <c r="B247" s="194" t="s">
        <v>188</v>
      </c>
      <c r="C247" s="201" t="s">
        <v>194</v>
      </c>
      <c r="D247" s="147"/>
      <c r="E247" s="196" t="str">
        <f t="shared" si="129"/>
        <v/>
      </c>
      <c r="F247" s="196" t="str">
        <f t="shared" si="127"/>
        <v/>
      </c>
      <c r="G247" s="196" t="str">
        <f t="shared" si="127"/>
        <v/>
      </c>
      <c r="H247" s="142"/>
    </row>
    <row r="248" spans="1:8" x14ac:dyDescent="0.25">
      <c r="A248" s="137" t="s">
        <v>19</v>
      </c>
      <c r="B248" s="194" t="s">
        <v>188</v>
      </c>
      <c r="C248" s="200" t="s">
        <v>259</v>
      </c>
      <c r="D248" s="147">
        <v>14</v>
      </c>
      <c r="E248" s="196" t="str">
        <f t="shared" si="129"/>
        <v/>
      </c>
      <c r="F248" s="196" t="str">
        <f t="shared" si="127"/>
        <v/>
      </c>
      <c r="G248" s="196" t="str">
        <f t="shared" si="127"/>
        <v/>
      </c>
      <c r="H248" s="121"/>
    </row>
    <row r="249" spans="1:8" x14ac:dyDescent="0.25">
      <c r="A249" s="137" t="s">
        <v>47</v>
      </c>
      <c r="B249" s="194" t="s">
        <v>188</v>
      </c>
      <c r="C249" s="200" t="s">
        <v>195</v>
      </c>
      <c r="D249" s="147">
        <v>14</v>
      </c>
      <c r="E249" s="196" t="str">
        <f t="shared" si="129"/>
        <v/>
      </c>
      <c r="F249" s="196" t="str">
        <f t="shared" si="127"/>
        <v/>
      </c>
      <c r="G249" s="196" t="str">
        <f t="shared" si="127"/>
        <v/>
      </c>
      <c r="H249" s="121"/>
    </row>
    <row r="250" spans="1:8" x14ac:dyDescent="0.25">
      <c r="A250" s="193" t="s">
        <v>48</v>
      </c>
      <c r="B250" s="194" t="s">
        <v>188</v>
      </c>
      <c r="C250" s="200" t="s">
        <v>188</v>
      </c>
      <c r="D250" s="147"/>
      <c r="E250" s="196" t="str">
        <f t="shared" si="129"/>
        <v/>
      </c>
      <c r="F250" s="196" t="str">
        <f t="shared" si="127"/>
        <v/>
      </c>
      <c r="G250" s="196" t="str">
        <f t="shared" si="127"/>
        <v/>
      </c>
      <c r="H250" s="142"/>
    </row>
    <row r="251" spans="1:8" ht="15.75" thickBot="1" x14ac:dyDescent="0.3">
      <c r="A251" s="202" t="s">
        <v>20</v>
      </c>
      <c r="B251" s="203" t="s">
        <v>260</v>
      </c>
      <c r="C251" s="204" t="s">
        <v>196</v>
      </c>
      <c r="D251" s="205">
        <v>11</v>
      </c>
      <c r="E251" s="206" t="str">
        <f t="shared" si="129"/>
        <v/>
      </c>
      <c r="F251" s="206" t="str">
        <f t="shared" si="127"/>
        <v/>
      </c>
      <c r="G251" s="206" t="str">
        <f t="shared" si="127"/>
        <v/>
      </c>
      <c r="H251" s="158"/>
    </row>
    <row r="252" spans="1:8" x14ac:dyDescent="0.25">
      <c r="A252" s="189" t="s">
        <v>13</v>
      </c>
      <c r="B252" s="190" t="s">
        <v>187</v>
      </c>
      <c r="C252" s="191" t="s">
        <v>189</v>
      </c>
      <c r="D252" s="192">
        <v>8</v>
      </c>
      <c r="E252" s="159"/>
      <c r="F252" s="159"/>
      <c r="G252" s="159"/>
      <c r="H252" s="120"/>
    </row>
    <row r="253" spans="1:8" x14ac:dyDescent="0.25">
      <c r="A253" s="193" t="s">
        <v>52</v>
      </c>
      <c r="B253" s="194" t="s">
        <v>187</v>
      </c>
      <c r="C253" s="195" t="s">
        <v>190</v>
      </c>
      <c r="D253" s="147">
        <v>8</v>
      </c>
      <c r="E253" s="147" t="str">
        <f>IF(E252="","",E252)</f>
        <v/>
      </c>
      <c r="F253" s="147" t="str">
        <f t="shared" ref="F253:G253" si="130">IF(F252="","",F252)</f>
        <v/>
      </c>
      <c r="G253" s="147" t="str">
        <f t="shared" si="130"/>
        <v/>
      </c>
      <c r="H253" s="121"/>
    </row>
    <row r="254" spans="1:8" x14ac:dyDescent="0.25">
      <c r="A254" s="193" t="s">
        <v>53</v>
      </c>
      <c r="B254" s="194" t="s">
        <v>187</v>
      </c>
      <c r="C254" s="195" t="s">
        <v>191</v>
      </c>
      <c r="D254" s="196">
        <v>8</v>
      </c>
      <c r="E254" s="196" t="str">
        <f>E253</f>
        <v/>
      </c>
      <c r="F254" s="196" t="str">
        <f t="shared" ref="F254:G261" si="131">F253</f>
        <v/>
      </c>
      <c r="G254" s="196" t="str">
        <f t="shared" si="131"/>
        <v/>
      </c>
      <c r="H254" s="142">
        <f t="shared" ref="H254" si="132">IF(H252&gt;H253, H252-H253, 0)</f>
        <v>0</v>
      </c>
    </row>
    <row r="255" spans="1:8" x14ac:dyDescent="0.25">
      <c r="A255" s="193" t="s">
        <v>16</v>
      </c>
      <c r="B255" s="194" t="s">
        <v>188</v>
      </c>
      <c r="C255" s="197" t="s">
        <v>192</v>
      </c>
      <c r="D255" s="198">
        <v>13</v>
      </c>
      <c r="E255" s="196" t="str">
        <f t="shared" ref="E255:E261" si="133">E254</f>
        <v/>
      </c>
      <c r="F255" s="196" t="str">
        <f t="shared" si="131"/>
        <v/>
      </c>
      <c r="G255" s="196" t="str">
        <f t="shared" si="131"/>
        <v/>
      </c>
      <c r="H255" s="187"/>
    </row>
    <row r="256" spans="1:8" x14ac:dyDescent="0.25">
      <c r="A256" s="193" t="s">
        <v>17</v>
      </c>
      <c r="B256" s="194" t="s">
        <v>188</v>
      </c>
      <c r="C256" s="200" t="s">
        <v>193</v>
      </c>
      <c r="D256" s="147">
        <v>13</v>
      </c>
      <c r="E256" s="196" t="str">
        <f t="shared" si="133"/>
        <v/>
      </c>
      <c r="F256" s="196" t="str">
        <f t="shared" si="131"/>
        <v/>
      </c>
      <c r="G256" s="196" t="str">
        <f t="shared" si="131"/>
        <v/>
      </c>
      <c r="H256" s="121"/>
    </row>
    <row r="257" spans="1:8" x14ac:dyDescent="0.25">
      <c r="A257" s="193" t="s">
        <v>18</v>
      </c>
      <c r="B257" s="194" t="s">
        <v>188</v>
      </c>
      <c r="C257" s="201" t="s">
        <v>194</v>
      </c>
      <c r="D257" s="147"/>
      <c r="E257" s="196" t="str">
        <f t="shared" si="133"/>
        <v/>
      </c>
      <c r="F257" s="196" t="str">
        <f t="shared" si="131"/>
        <v/>
      </c>
      <c r="G257" s="196" t="str">
        <f t="shared" si="131"/>
        <v/>
      </c>
      <c r="H257" s="142"/>
    </row>
    <row r="258" spans="1:8" x14ac:dyDescent="0.25">
      <c r="A258" s="137" t="s">
        <v>19</v>
      </c>
      <c r="B258" s="194" t="s">
        <v>188</v>
      </c>
      <c r="C258" s="200" t="s">
        <v>259</v>
      </c>
      <c r="D258" s="147">
        <v>14</v>
      </c>
      <c r="E258" s="196" t="str">
        <f t="shared" si="133"/>
        <v/>
      </c>
      <c r="F258" s="196" t="str">
        <f t="shared" si="131"/>
        <v/>
      </c>
      <c r="G258" s="196" t="str">
        <f t="shared" si="131"/>
        <v/>
      </c>
      <c r="H258" s="121"/>
    </row>
    <row r="259" spans="1:8" x14ac:dyDescent="0.25">
      <c r="A259" s="137" t="s">
        <v>47</v>
      </c>
      <c r="B259" s="194" t="s">
        <v>188</v>
      </c>
      <c r="C259" s="200" t="s">
        <v>195</v>
      </c>
      <c r="D259" s="147">
        <v>14</v>
      </c>
      <c r="E259" s="196" t="str">
        <f t="shared" si="133"/>
        <v/>
      </c>
      <c r="F259" s="196" t="str">
        <f t="shared" si="131"/>
        <v/>
      </c>
      <c r="G259" s="196" t="str">
        <f t="shared" si="131"/>
        <v/>
      </c>
      <c r="H259" s="121"/>
    </row>
    <row r="260" spans="1:8" x14ac:dyDescent="0.25">
      <c r="A260" s="193" t="s">
        <v>48</v>
      </c>
      <c r="B260" s="194" t="s">
        <v>188</v>
      </c>
      <c r="C260" s="200" t="s">
        <v>188</v>
      </c>
      <c r="D260" s="147"/>
      <c r="E260" s="196" t="str">
        <f t="shared" si="133"/>
        <v/>
      </c>
      <c r="F260" s="196" t="str">
        <f t="shared" si="131"/>
        <v/>
      </c>
      <c r="G260" s="196" t="str">
        <f t="shared" si="131"/>
        <v/>
      </c>
      <c r="H260" s="142"/>
    </row>
    <row r="261" spans="1:8" ht="15.75" thickBot="1" x14ac:dyDescent="0.3">
      <c r="A261" s="202" t="s">
        <v>20</v>
      </c>
      <c r="B261" s="203" t="s">
        <v>260</v>
      </c>
      <c r="C261" s="204" t="s">
        <v>196</v>
      </c>
      <c r="D261" s="205">
        <v>11</v>
      </c>
      <c r="E261" s="206" t="str">
        <f t="shared" si="133"/>
        <v/>
      </c>
      <c r="F261" s="206" t="str">
        <f t="shared" si="131"/>
        <v/>
      </c>
      <c r="G261" s="206" t="str">
        <f t="shared" si="131"/>
        <v/>
      </c>
      <c r="H261" s="158"/>
    </row>
    <row r="262" spans="1:8" x14ac:dyDescent="0.25">
      <c r="A262" s="189" t="s">
        <v>13</v>
      </c>
      <c r="B262" s="190" t="s">
        <v>187</v>
      </c>
      <c r="C262" s="191" t="s">
        <v>189</v>
      </c>
      <c r="D262" s="192">
        <v>8</v>
      </c>
      <c r="E262" s="159"/>
      <c r="F262" s="159"/>
      <c r="G262" s="159"/>
      <c r="H262" s="120"/>
    </row>
    <row r="263" spans="1:8" x14ac:dyDescent="0.25">
      <c r="A263" s="193" t="s">
        <v>52</v>
      </c>
      <c r="B263" s="194" t="s">
        <v>187</v>
      </c>
      <c r="C263" s="195" t="s">
        <v>190</v>
      </c>
      <c r="D263" s="147">
        <v>8</v>
      </c>
      <c r="E263" s="147" t="str">
        <f>IF(E262="","",E262)</f>
        <v/>
      </c>
      <c r="F263" s="147" t="str">
        <f t="shared" ref="F263:G263" si="134">IF(F262="","",F262)</f>
        <v/>
      </c>
      <c r="G263" s="147" t="str">
        <f t="shared" si="134"/>
        <v/>
      </c>
      <c r="H263" s="121"/>
    </row>
    <row r="264" spans="1:8" x14ac:dyDescent="0.25">
      <c r="A264" s="193" t="s">
        <v>53</v>
      </c>
      <c r="B264" s="194" t="s">
        <v>187</v>
      </c>
      <c r="C264" s="195" t="s">
        <v>191</v>
      </c>
      <c r="D264" s="196">
        <v>8</v>
      </c>
      <c r="E264" s="196" t="str">
        <f>E263</f>
        <v/>
      </c>
      <c r="F264" s="196" t="str">
        <f t="shared" ref="F264:G271" si="135">F263</f>
        <v/>
      </c>
      <c r="G264" s="196" t="str">
        <f t="shared" si="135"/>
        <v/>
      </c>
      <c r="H264" s="142">
        <f t="shared" ref="H264" si="136">IF(H262&gt;H263, H262-H263, 0)</f>
        <v>0</v>
      </c>
    </row>
    <row r="265" spans="1:8" x14ac:dyDescent="0.25">
      <c r="A265" s="193" t="s">
        <v>16</v>
      </c>
      <c r="B265" s="194" t="s">
        <v>188</v>
      </c>
      <c r="C265" s="197" t="s">
        <v>192</v>
      </c>
      <c r="D265" s="198">
        <v>13</v>
      </c>
      <c r="E265" s="196" t="str">
        <f t="shared" ref="E265:E271" si="137">E264</f>
        <v/>
      </c>
      <c r="F265" s="196" t="str">
        <f t="shared" si="135"/>
        <v/>
      </c>
      <c r="G265" s="196" t="str">
        <f t="shared" si="135"/>
        <v/>
      </c>
      <c r="H265" s="187"/>
    </row>
    <row r="266" spans="1:8" x14ac:dyDescent="0.25">
      <c r="A266" s="193" t="s">
        <v>17</v>
      </c>
      <c r="B266" s="194" t="s">
        <v>188</v>
      </c>
      <c r="C266" s="200" t="s">
        <v>193</v>
      </c>
      <c r="D266" s="147">
        <v>13</v>
      </c>
      <c r="E266" s="196" t="str">
        <f t="shared" si="137"/>
        <v/>
      </c>
      <c r="F266" s="196" t="str">
        <f t="shared" si="135"/>
        <v/>
      </c>
      <c r="G266" s="196" t="str">
        <f t="shared" si="135"/>
        <v/>
      </c>
      <c r="H266" s="121"/>
    </row>
    <row r="267" spans="1:8" x14ac:dyDescent="0.25">
      <c r="A267" s="193" t="s">
        <v>18</v>
      </c>
      <c r="B267" s="194" t="s">
        <v>188</v>
      </c>
      <c r="C267" s="201" t="s">
        <v>194</v>
      </c>
      <c r="D267" s="147"/>
      <c r="E267" s="196" t="str">
        <f t="shared" si="137"/>
        <v/>
      </c>
      <c r="F267" s="196" t="str">
        <f t="shared" si="135"/>
        <v/>
      </c>
      <c r="G267" s="196" t="str">
        <f t="shared" si="135"/>
        <v/>
      </c>
      <c r="H267" s="142"/>
    </row>
    <row r="268" spans="1:8" x14ac:dyDescent="0.25">
      <c r="A268" s="137" t="s">
        <v>19</v>
      </c>
      <c r="B268" s="194" t="s">
        <v>188</v>
      </c>
      <c r="C268" s="200" t="s">
        <v>259</v>
      </c>
      <c r="D268" s="147">
        <v>14</v>
      </c>
      <c r="E268" s="196" t="str">
        <f t="shared" si="137"/>
        <v/>
      </c>
      <c r="F268" s="196" t="str">
        <f t="shared" si="135"/>
        <v/>
      </c>
      <c r="G268" s="196" t="str">
        <f t="shared" si="135"/>
        <v/>
      </c>
      <c r="H268" s="121"/>
    </row>
    <row r="269" spans="1:8" x14ac:dyDescent="0.25">
      <c r="A269" s="137" t="s">
        <v>47</v>
      </c>
      <c r="B269" s="194" t="s">
        <v>188</v>
      </c>
      <c r="C269" s="200" t="s">
        <v>195</v>
      </c>
      <c r="D269" s="147">
        <v>14</v>
      </c>
      <c r="E269" s="196" t="str">
        <f t="shared" si="137"/>
        <v/>
      </c>
      <c r="F269" s="196" t="str">
        <f t="shared" si="135"/>
        <v/>
      </c>
      <c r="G269" s="196" t="str">
        <f t="shared" si="135"/>
        <v/>
      </c>
      <c r="H269" s="121"/>
    </row>
    <row r="270" spans="1:8" x14ac:dyDescent="0.25">
      <c r="A270" s="193" t="s">
        <v>48</v>
      </c>
      <c r="B270" s="194" t="s">
        <v>188</v>
      </c>
      <c r="C270" s="200" t="s">
        <v>188</v>
      </c>
      <c r="D270" s="147"/>
      <c r="E270" s="196" t="str">
        <f t="shared" si="137"/>
        <v/>
      </c>
      <c r="F270" s="196" t="str">
        <f t="shared" si="135"/>
        <v/>
      </c>
      <c r="G270" s="196" t="str">
        <f t="shared" si="135"/>
        <v/>
      </c>
      <c r="H270" s="142"/>
    </row>
    <row r="271" spans="1:8" ht="15.75" thickBot="1" x14ac:dyDescent="0.3">
      <c r="A271" s="202" t="s">
        <v>20</v>
      </c>
      <c r="B271" s="203" t="s">
        <v>260</v>
      </c>
      <c r="C271" s="204" t="s">
        <v>196</v>
      </c>
      <c r="D271" s="205">
        <v>11</v>
      </c>
      <c r="E271" s="206" t="str">
        <f t="shared" si="137"/>
        <v/>
      </c>
      <c r="F271" s="206" t="str">
        <f t="shared" si="135"/>
        <v/>
      </c>
      <c r="G271" s="206" t="str">
        <f t="shared" si="135"/>
        <v/>
      </c>
      <c r="H271" s="158"/>
    </row>
    <row r="272" spans="1:8" x14ac:dyDescent="0.25">
      <c r="A272" s="189" t="s">
        <v>13</v>
      </c>
      <c r="B272" s="190" t="s">
        <v>187</v>
      </c>
      <c r="C272" s="191" t="s">
        <v>189</v>
      </c>
      <c r="D272" s="192">
        <v>8</v>
      </c>
      <c r="E272" s="159"/>
      <c r="F272" s="159"/>
      <c r="G272" s="159"/>
      <c r="H272" s="120"/>
    </row>
    <row r="273" spans="1:8" x14ac:dyDescent="0.25">
      <c r="A273" s="193" t="s">
        <v>52</v>
      </c>
      <c r="B273" s="194" t="s">
        <v>187</v>
      </c>
      <c r="C273" s="195" t="s">
        <v>190</v>
      </c>
      <c r="D273" s="147">
        <v>8</v>
      </c>
      <c r="E273" s="147" t="str">
        <f>IF(E272="","",E272)</f>
        <v/>
      </c>
      <c r="F273" s="147" t="str">
        <f t="shared" ref="F273:G273" si="138">IF(F272="","",F272)</f>
        <v/>
      </c>
      <c r="G273" s="147" t="str">
        <f t="shared" si="138"/>
        <v/>
      </c>
      <c r="H273" s="121"/>
    </row>
    <row r="274" spans="1:8" x14ac:dyDescent="0.25">
      <c r="A274" s="193" t="s">
        <v>53</v>
      </c>
      <c r="B274" s="194" t="s">
        <v>187</v>
      </c>
      <c r="C274" s="195" t="s">
        <v>191</v>
      </c>
      <c r="D274" s="196">
        <v>8</v>
      </c>
      <c r="E274" s="196" t="str">
        <f>E273</f>
        <v/>
      </c>
      <c r="F274" s="196" t="str">
        <f t="shared" ref="F274:G281" si="139">F273</f>
        <v/>
      </c>
      <c r="G274" s="196" t="str">
        <f t="shared" si="139"/>
        <v/>
      </c>
      <c r="H274" s="142">
        <f t="shared" ref="H274" si="140">IF(H272&gt;H273, H272-H273, 0)</f>
        <v>0</v>
      </c>
    </row>
    <row r="275" spans="1:8" x14ac:dyDescent="0.25">
      <c r="A275" s="193" t="s">
        <v>16</v>
      </c>
      <c r="B275" s="194" t="s">
        <v>188</v>
      </c>
      <c r="C275" s="197" t="s">
        <v>192</v>
      </c>
      <c r="D275" s="198">
        <v>13</v>
      </c>
      <c r="E275" s="196" t="str">
        <f t="shared" ref="E275:E281" si="141">E274</f>
        <v/>
      </c>
      <c r="F275" s="196" t="str">
        <f t="shared" si="139"/>
        <v/>
      </c>
      <c r="G275" s="196" t="str">
        <f t="shared" si="139"/>
        <v/>
      </c>
      <c r="H275" s="187"/>
    </row>
    <row r="276" spans="1:8" x14ac:dyDescent="0.25">
      <c r="A276" s="193" t="s">
        <v>17</v>
      </c>
      <c r="B276" s="194" t="s">
        <v>188</v>
      </c>
      <c r="C276" s="200" t="s">
        <v>193</v>
      </c>
      <c r="D276" s="147">
        <v>13</v>
      </c>
      <c r="E276" s="196" t="str">
        <f t="shared" si="141"/>
        <v/>
      </c>
      <c r="F276" s="196" t="str">
        <f t="shared" si="139"/>
        <v/>
      </c>
      <c r="G276" s="196" t="str">
        <f t="shared" si="139"/>
        <v/>
      </c>
      <c r="H276" s="121"/>
    </row>
    <row r="277" spans="1:8" x14ac:dyDescent="0.25">
      <c r="A277" s="193" t="s">
        <v>18</v>
      </c>
      <c r="B277" s="194" t="s">
        <v>188</v>
      </c>
      <c r="C277" s="201" t="s">
        <v>194</v>
      </c>
      <c r="D277" s="147"/>
      <c r="E277" s="196" t="str">
        <f t="shared" si="141"/>
        <v/>
      </c>
      <c r="F277" s="196" t="str">
        <f t="shared" si="139"/>
        <v/>
      </c>
      <c r="G277" s="196" t="str">
        <f t="shared" si="139"/>
        <v/>
      </c>
      <c r="H277" s="142"/>
    </row>
    <row r="278" spans="1:8" x14ac:dyDescent="0.25">
      <c r="A278" s="137" t="s">
        <v>19</v>
      </c>
      <c r="B278" s="194" t="s">
        <v>188</v>
      </c>
      <c r="C278" s="200" t="s">
        <v>259</v>
      </c>
      <c r="D278" s="147">
        <v>14</v>
      </c>
      <c r="E278" s="196" t="str">
        <f t="shared" si="141"/>
        <v/>
      </c>
      <c r="F278" s="196" t="str">
        <f t="shared" si="139"/>
        <v/>
      </c>
      <c r="G278" s="196" t="str">
        <f t="shared" si="139"/>
        <v/>
      </c>
      <c r="H278" s="121"/>
    </row>
    <row r="279" spans="1:8" x14ac:dyDescent="0.25">
      <c r="A279" s="137" t="s">
        <v>47</v>
      </c>
      <c r="B279" s="194" t="s">
        <v>188</v>
      </c>
      <c r="C279" s="200" t="s">
        <v>195</v>
      </c>
      <c r="D279" s="147">
        <v>14</v>
      </c>
      <c r="E279" s="196" t="str">
        <f t="shared" si="141"/>
        <v/>
      </c>
      <c r="F279" s="196" t="str">
        <f t="shared" si="139"/>
        <v/>
      </c>
      <c r="G279" s="196" t="str">
        <f t="shared" si="139"/>
        <v/>
      </c>
      <c r="H279" s="121"/>
    </row>
    <row r="280" spans="1:8" x14ac:dyDescent="0.25">
      <c r="A280" s="193" t="s">
        <v>48</v>
      </c>
      <c r="B280" s="194" t="s">
        <v>188</v>
      </c>
      <c r="C280" s="200" t="s">
        <v>188</v>
      </c>
      <c r="D280" s="147"/>
      <c r="E280" s="196" t="str">
        <f t="shared" si="141"/>
        <v/>
      </c>
      <c r="F280" s="196" t="str">
        <f t="shared" si="139"/>
        <v/>
      </c>
      <c r="G280" s="196" t="str">
        <f t="shared" si="139"/>
        <v/>
      </c>
      <c r="H280" s="142"/>
    </row>
    <row r="281" spans="1:8" ht="15.75" thickBot="1" x14ac:dyDescent="0.3">
      <c r="A281" s="202" t="s">
        <v>20</v>
      </c>
      <c r="B281" s="203" t="s">
        <v>260</v>
      </c>
      <c r="C281" s="204" t="s">
        <v>196</v>
      </c>
      <c r="D281" s="205">
        <v>11</v>
      </c>
      <c r="E281" s="206" t="str">
        <f t="shared" si="141"/>
        <v/>
      </c>
      <c r="F281" s="206" t="str">
        <f t="shared" si="139"/>
        <v/>
      </c>
      <c r="G281" s="206" t="str">
        <f t="shared" si="139"/>
        <v/>
      </c>
      <c r="H281" s="158"/>
    </row>
    <row r="282" spans="1:8" x14ac:dyDescent="0.25">
      <c r="A282" s="189" t="s">
        <v>13</v>
      </c>
      <c r="B282" s="190" t="s">
        <v>187</v>
      </c>
      <c r="C282" s="191" t="s">
        <v>189</v>
      </c>
      <c r="D282" s="192">
        <v>8</v>
      </c>
      <c r="E282" s="159"/>
      <c r="F282" s="159"/>
      <c r="G282" s="159"/>
      <c r="H282" s="120"/>
    </row>
    <row r="283" spans="1:8" x14ac:dyDescent="0.25">
      <c r="A283" s="193" t="s">
        <v>52</v>
      </c>
      <c r="B283" s="194" t="s">
        <v>187</v>
      </c>
      <c r="C283" s="195" t="s">
        <v>190</v>
      </c>
      <c r="D283" s="147">
        <v>8</v>
      </c>
      <c r="E283" s="147" t="str">
        <f>IF(E282="","",E282)</f>
        <v/>
      </c>
      <c r="F283" s="147" t="str">
        <f t="shared" ref="F283:G283" si="142">IF(F282="","",F282)</f>
        <v/>
      </c>
      <c r="G283" s="147" t="str">
        <f t="shared" si="142"/>
        <v/>
      </c>
      <c r="H283" s="121"/>
    </row>
    <row r="284" spans="1:8" x14ac:dyDescent="0.25">
      <c r="A284" s="193" t="s">
        <v>53</v>
      </c>
      <c r="B284" s="194" t="s">
        <v>187</v>
      </c>
      <c r="C284" s="195" t="s">
        <v>191</v>
      </c>
      <c r="D284" s="196">
        <v>8</v>
      </c>
      <c r="E284" s="196" t="str">
        <f>E283</f>
        <v/>
      </c>
      <c r="F284" s="196" t="str">
        <f t="shared" ref="F284:G291" si="143">F283</f>
        <v/>
      </c>
      <c r="G284" s="196" t="str">
        <f t="shared" si="143"/>
        <v/>
      </c>
      <c r="H284" s="142">
        <f t="shared" ref="H284" si="144">IF(H282&gt;H283, H282-H283, 0)</f>
        <v>0</v>
      </c>
    </row>
    <row r="285" spans="1:8" x14ac:dyDescent="0.25">
      <c r="A285" s="193" t="s">
        <v>16</v>
      </c>
      <c r="B285" s="194" t="s">
        <v>188</v>
      </c>
      <c r="C285" s="197" t="s">
        <v>192</v>
      </c>
      <c r="D285" s="198">
        <v>13</v>
      </c>
      <c r="E285" s="196" t="str">
        <f t="shared" ref="E285:E291" si="145">E284</f>
        <v/>
      </c>
      <c r="F285" s="196" t="str">
        <f t="shared" si="143"/>
        <v/>
      </c>
      <c r="G285" s="196" t="str">
        <f t="shared" si="143"/>
        <v/>
      </c>
      <c r="H285" s="187"/>
    </row>
    <row r="286" spans="1:8" x14ac:dyDescent="0.25">
      <c r="A286" s="193" t="s">
        <v>17</v>
      </c>
      <c r="B286" s="194" t="s">
        <v>188</v>
      </c>
      <c r="C286" s="200" t="s">
        <v>193</v>
      </c>
      <c r="D286" s="147">
        <v>13</v>
      </c>
      <c r="E286" s="196" t="str">
        <f t="shared" si="145"/>
        <v/>
      </c>
      <c r="F286" s="196" t="str">
        <f t="shared" si="143"/>
        <v/>
      </c>
      <c r="G286" s="196" t="str">
        <f t="shared" si="143"/>
        <v/>
      </c>
      <c r="H286" s="121"/>
    </row>
    <row r="287" spans="1:8" x14ac:dyDescent="0.25">
      <c r="A287" s="193" t="s">
        <v>18</v>
      </c>
      <c r="B287" s="194" t="s">
        <v>188</v>
      </c>
      <c r="C287" s="201" t="s">
        <v>194</v>
      </c>
      <c r="D287" s="147"/>
      <c r="E287" s="196" t="str">
        <f t="shared" si="145"/>
        <v/>
      </c>
      <c r="F287" s="196" t="str">
        <f t="shared" si="143"/>
        <v/>
      </c>
      <c r="G287" s="196" t="str">
        <f t="shared" si="143"/>
        <v/>
      </c>
      <c r="H287" s="142"/>
    </row>
    <row r="288" spans="1:8" x14ac:dyDescent="0.25">
      <c r="A288" s="137" t="s">
        <v>19</v>
      </c>
      <c r="B288" s="194" t="s">
        <v>188</v>
      </c>
      <c r="C288" s="200" t="s">
        <v>259</v>
      </c>
      <c r="D288" s="147">
        <v>14</v>
      </c>
      <c r="E288" s="196" t="str">
        <f t="shared" si="145"/>
        <v/>
      </c>
      <c r="F288" s="196" t="str">
        <f t="shared" si="143"/>
        <v/>
      </c>
      <c r="G288" s="196" t="str">
        <f t="shared" si="143"/>
        <v/>
      </c>
      <c r="H288" s="121"/>
    </row>
    <row r="289" spans="1:8" x14ac:dyDescent="0.25">
      <c r="A289" s="137" t="s">
        <v>47</v>
      </c>
      <c r="B289" s="194" t="s">
        <v>188</v>
      </c>
      <c r="C289" s="200" t="s">
        <v>195</v>
      </c>
      <c r="D289" s="147">
        <v>14</v>
      </c>
      <c r="E289" s="196" t="str">
        <f t="shared" si="145"/>
        <v/>
      </c>
      <c r="F289" s="196" t="str">
        <f t="shared" si="143"/>
        <v/>
      </c>
      <c r="G289" s="196" t="str">
        <f t="shared" si="143"/>
        <v/>
      </c>
      <c r="H289" s="121"/>
    </row>
    <row r="290" spans="1:8" x14ac:dyDescent="0.25">
      <c r="A290" s="193" t="s">
        <v>48</v>
      </c>
      <c r="B290" s="194" t="s">
        <v>188</v>
      </c>
      <c r="C290" s="200" t="s">
        <v>188</v>
      </c>
      <c r="D290" s="147"/>
      <c r="E290" s="196" t="str">
        <f t="shared" si="145"/>
        <v/>
      </c>
      <c r="F290" s="196" t="str">
        <f t="shared" si="143"/>
        <v/>
      </c>
      <c r="G290" s="196" t="str">
        <f t="shared" si="143"/>
        <v/>
      </c>
      <c r="H290" s="142"/>
    </row>
    <row r="291" spans="1:8" ht="15.75" thickBot="1" x14ac:dyDescent="0.3">
      <c r="A291" s="202" t="s">
        <v>20</v>
      </c>
      <c r="B291" s="203" t="s">
        <v>260</v>
      </c>
      <c r="C291" s="204" t="s">
        <v>196</v>
      </c>
      <c r="D291" s="205">
        <v>11</v>
      </c>
      <c r="E291" s="206" t="str">
        <f t="shared" si="145"/>
        <v/>
      </c>
      <c r="F291" s="206" t="str">
        <f t="shared" si="143"/>
        <v/>
      </c>
      <c r="G291" s="206" t="str">
        <f t="shared" si="143"/>
        <v/>
      </c>
      <c r="H291" s="158"/>
    </row>
    <row r="292" spans="1:8" x14ac:dyDescent="0.25">
      <c r="A292" s="189" t="s">
        <v>13</v>
      </c>
      <c r="B292" s="190" t="s">
        <v>187</v>
      </c>
      <c r="C292" s="191" t="s">
        <v>189</v>
      </c>
      <c r="D292" s="192">
        <v>8</v>
      </c>
      <c r="E292" s="159"/>
      <c r="F292" s="159"/>
      <c r="G292" s="159"/>
      <c r="H292" s="120"/>
    </row>
    <row r="293" spans="1:8" x14ac:dyDescent="0.25">
      <c r="A293" s="193" t="s">
        <v>52</v>
      </c>
      <c r="B293" s="194" t="s">
        <v>187</v>
      </c>
      <c r="C293" s="195" t="s">
        <v>190</v>
      </c>
      <c r="D293" s="147">
        <v>8</v>
      </c>
      <c r="E293" s="147" t="str">
        <f>IF(E292="","",E292)</f>
        <v/>
      </c>
      <c r="F293" s="147" t="str">
        <f t="shared" ref="F293:G293" si="146">IF(F292="","",F292)</f>
        <v/>
      </c>
      <c r="G293" s="147" t="str">
        <f t="shared" si="146"/>
        <v/>
      </c>
      <c r="H293" s="121"/>
    </row>
    <row r="294" spans="1:8" x14ac:dyDescent="0.25">
      <c r="A294" s="193" t="s">
        <v>53</v>
      </c>
      <c r="B294" s="194" t="s">
        <v>187</v>
      </c>
      <c r="C294" s="195" t="s">
        <v>191</v>
      </c>
      <c r="D294" s="196">
        <v>8</v>
      </c>
      <c r="E294" s="196" t="str">
        <f>E293</f>
        <v/>
      </c>
      <c r="F294" s="196" t="str">
        <f t="shared" ref="F294:G301" si="147">F293</f>
        <v/>
      </c>
      <c r="G294" s="196" t="str">
        <f t="shared" si="147"/>
        <v/>
      </c>
      <c r="H294" s="142">
        <f t="shared" ref="H294" si="148">IF(H292&gt;H293, H292-H293, 0)</f>
        <v>0</v>
      </c>
    </row>
    <row r="295" spans="1:8" x14ac:dyDescent="0.25">
      <c r="A295" s="193" t="s">
        <v>16</v>
      </c>
      <c r="B295" s="194" t="s">
        <v>188</v>
      </c>
      <c r="C295" s="197" t="s">
        <v>192</v>
      </c>
      <c r="D295" s="198">
        <v>13</v>
      </c>
      <c r="E295" s="196" t="str">
        <f t="shared" ref="E295:E301" si="149">E294</f>
        <v/>
      </c>
      <c r="F295" s="196" t="str">
        <f t="shared" si="147"/>
        <v/>
      </c>
      <c r="G295" s="196" t="str">
        <f t="shared" si="147"/>
        <v/>
      </c>
      <c r="H295" s="187"/>
    </row>
    <row r="296" spans="1:8" x14ac:dyDescent="0.25">
      <c r="A296" s="193" t="s">
        <v>17</v>
      </c>
      <c r="B296" s="194" t="s">
        <v>188</v>
      </c>
      <c r="C296" s="200" t="s">
        <v>193</v>
      </c>
      <c r="D296" s="147">
        <v>13</v>
      </c>
      <c r="E296" s="196" t="str">
        <f t="shared" si="149"/>
        <v/>
      </c>
      <c r="F296" s="196" t="str">
        <f t="shared" si="147"/>
        <v/>
      </c>
      <c r="G296" s="196" t="str">
        <f t="shared" si="147"/>
        <v/>
      </c>
      <c r="H296" s="121"/>
    </row>
    <row r="297" spans="1:8" x14ac:dyDescent="0.25">
      <c r="A297" s="193" t="s">
        <v>18</v>
      </c>
      <c r="B297" s="194" t="s">
        <v>188</v>
      </c>
      <c r="C297" s="201" t="s">
        <v>194</v>
      </c>
      <c r="D297" s="147"/>
      <c r="E297" s="196" t="str">
        <f t="shared" si="149"/>
        <v/>
      </c>
      <c r="F297" s="196" t="str">
        <f t="shared" si="147"/>
        <v/>
      </c>
      <c r="G297" s="196" t="str">
        <f t="shared" si="147"/>
        <v/>
      </c>
      <c r="H297" s="142"/>
    </row>
    <row r="298" spans="1:8" x14ac:dyDescent="0.25">
      <c r="A298" s="137" t="s">
        <v>19</v>
      </c>
      <c r="B298" s="194" t="s">
        <v>188</v>
      </c>
      <c r="C298" s="200" t="s">
        <v>259</v>
      </c>
      <c r="D298" s="147">
        <v>14</v>
      </c>
      <c r="E298" s="196" t="str">
        <f t="shared" si="149"/>
        <v/>
      </c>
      <c r="F298" s="196" t="str">
        <f t="shared" si="147"/>
        <v/>
      </c>
      <c r="G298" s="196" t="str">
        <f t="shared" si="147"/>
        <v/>
      </c>
      <c r="H298" s="121"/>
    </row>
    <row r="299" spans="1:8" x14ac:dyDescent="0.25">
      <c r="A299" s="137" t="s">
        <v>47</v>
      </c>
      <c r="B299" s="194" t="s">
        <v>188</v>
      </c>
      <c r="C299" s="200" t="s">
        <v>195</v>
      </c>
      <c r="D299" s="147">
        <v>14</v>
      </c>
      <c r="E299" s="196" t="str">
        <f t="shared" si="149"/>
        <v/>
      </c>
      <c r="F299" s="196" t="str">
        <f t="shared" si="147"/>
        <v/>
      </c>
      <c r="G299" s="196" t="str">
        <f t="shared" si="147"/>
        <v/>
      </c>
      <c r="H299" s="121"/>
    </row>
    <row r="300" spans="1:8" x14ac:dyDescent="0.25">
      <c r="A300" s="193" t="s">
        <v>48</v>
      </c>
      <c r="B300" s="194" t="s">
        <v>188</v>
      </c>
      <c r="C300" s="200" t="s">
        <v>188</v>
      </c>
      <c r="D300" s="147"/>
      <c r="E300" s="196" t="str">
        <f t="shared" si="149"/>
        <v/>
      </c>
      <c r="F300" s="196" t="str">
        <f t="shared" si="147"/>
        <v/>
      </c>
      <c r="G300" s="196" t="str">
        <f t="shared" si="147"/>
        <v/>
      </c>
      <c r="H300" s="142"/>
    </row>
    <row r="301" spans="1:8" ht="15.75" thickBot="1" x14ac:dyDescent="0.3">
      <c r="A301" s="202" t="s">
        <v>20</v>
      </c>
      <c r="B301" s="203" t="s">
        <v>260</v>
      </c>
      <c r="C301" s="204" t="s">
        <v>196</v>
      </c>
      <c r="D301" s="205">
        <v>11</v>
      </c>
      <c r="E301" s="206" t="str">
        <f t="shared" si="149"/>
        <v/>
      </c>
      <c r="F301" s="206" t="str">
        <f t="shared" si="147"/>
        <v/>
      </c>
      <c r="G301" s="206" t="str">
        <f t="shared" si="147"/>
        <v/>
      </c>
      <c r="H301" s="158"/>
    </row>
    <row r="302" spans="1:8" x14ac:dyDescent="0.25">
      <c r="A302" s="189" t="s">
        <v>13</v>
      </c>
      <c r="B302" s="190" t="s">
        <v>187</v>
      </c>
      <c r="C302" s="191" t="s">
        <v>189</v>
      </c>
      <c r="D302" s="192">
        <v>8</v>
      </c>
      <c r="E302" s="159"/>
      <c r="F302" s="159"/>
      <c r="G302" s="159"/>
      <c r="H302" s="120"/>
    </row>
    <row r="303" spans="1:8" x14ac:dyDescent="0.25">
      <c r="A303" s="193" t="s">
        <v>52</v>
      </c>
      <c r="B303" s="194" t="s">
        <v>187</v>
      </c>
      <c r="C303" s="195" t="s">
        <v>190</v>
      </c>
      <c r="D303" s="147">
        <v>8</v>
      </c>
      <c r="E303" s="147" t="str">
        <f>IF(E302="","",E302)</f>
        <v/>
      </c>
      <c r="F303" s="147" t="str">
        <f t="shared" ref="F303:G303" si="150">IF(F302="","",F302)</f>
        <v/>
      </c>
      <c r="G303" s="147" t="str">
        <f t="shared" si="150"/>
        <v/>
      </c>
      <c r="H303" s="121"/>
    </row>
    <row r="304" spans="1:8" x14ac:dyDescent="0.25">
      <c r="A304" s="193" t="s">
        <v>53</v>
      </c>
      <c r="B304" s="194" t="s">
        <v>187</v>
      </c>
      <c r="C304" s="195" t="s">
        <v>191</v>
      </c>
      <c r="D304" s="196">
        <v>8</v>
      </c>
      <c r="E304" s="196" t="str">
        <f>E303</f>
        <v/>
      </c>
      <c r="F304" s="196" t="str">
        <f t="shared" ref="F304:G311" si="151">F303</f>
        <v/>
      </c>
      <c r="G304" s="196" t="str">
        <f t="shared" si="151"/>
        <v/>
      </c>
      <c r="H304" s="142">
        <f t="shared" ref="H304" si="152">IF(H302&gt;H303, H302-H303, 0)</f>
        <v>0</v>
      </c>
    </row>
    <row r="305" spans="1:8" x14ac:dyDescent="0.25">
      <c r="A305" s="193" t="s">
        <v>16</v>
      </c>
      <c r="B305" s="194" t="s">
        <v>188</v>
      </c>
      <c r="C305" s="197" t="s">
        <v>192</v>
      </c>
      <c r="D305" s="198">
        <v>13</v>
      </c>
      <c r="E305" s="196" t="str">
        <f t="shared" ref="E305:E311" si="153">E304</f>
        <v/>
      </c>
      <c r="F305" s="196" t="str">
        <f t="shared" si="151"/>
        <v/>
      </c>
      <c r="G305" s="196" t="str">
        <f t="shared" si="151"/>
        <v/>
      </c>
      <c r="H305" s="187"/>
    </row>
    <row r="306" spans="1:8" x14ac:dyDescent="0.25">
      <c r="A306" s="193" t="s">
        <v>17</v>
      </c>
      <c r="B306" s="194" t="s">
        <v>188</v>
      </c>
      <c r="C306" s="200" t="s">
        <v>193</v>
      </c>
      <c r="D306" s="147">
        <v>13</v>
      </c>
      <c r="E306" s="196" t="str">
        <f t="shared" si="153"/>
        <v/>
      </c>
      <c r="F306" s="196" t="str">
        <f t="shared" si="151"/>
        <v/>
      </c>
      <c r="G306" s="196" t="str">
        <f t="shared" si="151"/>
        <v/>
      </c>
      <c r="H306" s="121"/>
    </row>
    <row r="307" spans="1:8" x14ac:dyDescent="0.25">
      <c r="A307" s="193" t="s">
        <v>18</v>
      </c>
      <c r="B307" s="194" t="s">
        <v>188</v>
      </c>
      <c r="C307" s="201" t="s">
        <v>194</v>
      </c>
      <c r="D307" s="147"/>
      <c r="E307" s="196" t="str">
        <f t="shared" si="153"/>
        <v/>
      </c>
      <c r="F307" s="196" t="str">
        <f t="shared" si="151"/>
        <v/>
      </c>
      <c r="G307" s="196" t="str">
        <f t="shared" si="151"/>
        <v/>
      </c>
      <c r="H307" s="142"/>
    </row>
    <row r="308" spans="1:8" x14ac:dyDescent="0.25">
      <c r="A308" s="137" t="s">
        <v>19</v>
      </c>
      <c r="B308" s="194" t="s">
        <v>188</v>
      </c>
      <c r="C308" s="200" t="s">
        <v>259</v>
      </c>
      <c r="D308" s="147">
        <v>14</v>
      </c>
      <c r="E308" s="196" t="str">
        <f t="shared" si="153"/>
        <v/>
      </c>
      <c r="F308" s="196" t="str">
        <f t="shared" si="151"/>
        <v/>
      </c>
      <c r="G308" s="196" t="str">
        <f t="shared" si="151"/>
        <v/>
      </c>
      <c r="H308" s="121"/>
    </row>
    <row r="309" spans="1:8" x14ac:dyDescent="0.25">
      <c r="A309" s="137" t="s">
        <v>47</v>
      </c>
      <c r="B309" s="194" t="s">
        <v>188</v>
      </c>
      <c r="C309" s="200" t="s">
        <v>195</v>
      </c>
      <c r="D309" s="147">
        <v>14</v>
      </c>
      <c r="E309" s="196" t="str">
        <f t="shared" si="153"/>
        <v/>
      </c>
      <c r="F309" s="196" t="str">
        <f t="shared" si="151"/>
        <v/>
      </c>
      <c r="G309" s="196" t="str">
        <f t="shared" si="151"/>
        <v/>
      </c>
      <c r="H309" s="121"/>
    </row>
    <row r="310" spans="1:8" x14ac:dyDescent="0.25">
      <c r="A310" s="193" t="s">
        <v>48</v>
      </c>
      <c r="B310" s="194" t="s">
        <v>188</v>
      </c>
      <c r="C310" s="200" t="s">
        <v>188</v>
      </c>
      <c r="D310" s="147"/>
      <c r="E310" s="196" t="str">
        <f t="shared" si="153"/>
        <v/>
      </c>
      <c r="F310" s="196" t="str">
        <f t="shared" si="151"/>
        <v/>
      </c>
      <c r="G310" s="196" t="str">
        <f t="shared" si="151"/>
        <v/>
      </c>
      <c r="H310" s="142"/>
    </row>
    <row r="311" spans="1:8" ht="15.75" thickBot="1" x14ac:dyDescent="0.3">
      <c r="A311" s="202" t="s">
        <v>20</v>
      </c>
      <c r="B311" s="203" t="s">
        <v>260</v>
      </c>
      <c r="C311" s="204" t="s">
        <v>196</v>
      </c>
      <c r="D311" s="205">
        <v>11</v>
      </c>
      <c r="E311" s="206" t="str">
        <f t="shared" si="153"/>
        <v/>
      </c>
      <c r="F311" s="206" t="str">
        <f t="shared" si="151"/>
        <v/>
      </c>
      <c r="G311" s="206" t="str">
        <f t="shared" si="151"/>
        <v/>
      </c>
      <c r="H311" s="158"/>
    </row>
    <row r="312" spans="1:8" x14ac:dyDescent="0.25">
      <c r="A312" s="189" t="s">
        <v>13</v>
      </c>
      <c r="B312" s="190" t="s">
        <v>187</v>
      </c>
      <c r="C312" s="191" t="s">
        <v>189</v>
      </c>
      <c r="D312" s="192">
        <v>8</v>
      </c>
      <c r="E312" s="159"/>
      <c r="F312" s="159"/>
      <c r="G312" s="159"/>
      <c r="H312" s="120"/>
    </row>
    <row r="313" spans="1:8" x14ac:dyDescent="0.25">
      <c r="A313" s="193" t="s">
        <v>52</v>
      </c>
      <c r="B313" s="194" t="s">
        <v>187</v>
      </c>
      <c r="C313" s="195" t="s">
        <v>190</v>
      </c>
      <c r="D313" s="147">
        <v>8</v>
      </c>
      <c r="E313" s="147" t="str">
        <f>IF(E312="","",E312)</f>
        <v/>
      </c>
      <c r="F313" s="147" t="str">
        <f t="shared" ref="F313:G313" si="154">IF(F312="","",F312)</f>
        <v/>
      </c>
      <c r="G313" s="147" t="str">
        <f t="shared" si="154"/>
        <v/>
      </c>
      <c r="H313" s="121"/>
    </row>
    <row r="314" spans="1:8" x14ac:dyDescent="0.25">
      <c r="A314" s="193" t="s">
        <v>53</v>
      </c>
      <c r="B314" s="194" t="s">
        <v>187</v>
      </c>
      <c r="C314" s="195" t="s">
        <v>191</v>
      </c>
      <c r="D314" s="196">
        <v>8</v>
      </c>
      <c r="E314" s="196" t="str">
        <f>E313</f>
        <v/>
      </c>
      <c r="F314" s="196" t="str">
        <f t="shared" ref="F314:G314" si="155">F313</f>
        <v/>
      </c>
      <c r="G314" s="196" t="str">
        <f t="shared" si="155"/>
        <v/>
      </c>
      <c r="H314" s="142">
        <f t="shared" ref="H314" si="156">IF(H312&gt;H313, H312-H313, 0)</f>
        <v>0</v>
      </c>
    </row>
    <row r="315" spans="1:8" x14ac:dyDescent="0.25">
      <c r="A315" s="193" t="s">
        <v>16</v>
      </c>
      <c r="B315" s="194" t="s">
        <v>188</v>
      </c>
      <c r="C315" s="197" t="s">
        <v>192</v>
      </c>
      <c r="D315" s="198">
        <v>13</v>
      </c>
      <c r="E315" s="196" t="str">
        <f t="shared" ref="E315:G321" si="157">E314</f>
        <v/>
      </c>
      <c r="F315" s="196" t="str">
        <f t="shared" si="157"/>
        <v/>
      </c>
      <c r="G315" s="196" t="str">
        <f t="shared" si="157"/>
        <v/>
      </c>
      <c r="H315" s="187"/>
    </row>
    <row r="316" spans="1:8" x14ac:dyDescent="0.25">
      <c r="A316" s="193" t="s">
        <v>17</v>
      </c>
      <c r="B316" s="194" t="s">
        <v>188</v>
      </c>
      <c r="C316" s="200" t="s">
        <v>193</v>
      </c>
      <c r="D316" s="147">
        <v>13</v>
      </c>
      <c r="E316" s="196" t="str">
        <f t="shared" si="157"/>
        <v/>
      </c>
      <c r="F316" s="196" t="str">
        <f t="shared" si="157"/>
        <v/>
      </c>
      <c r="G316" s="196" t="str">
        <f t="shared" si="157"/>
        <v/>
      </c>
      <c r="H316" s="121"/>
    </row>
    <row r="317" spans="1:8" x14ac:dyDescent="0.25">
      <c r="A317" s="193" t="s">
        <v>18</v>
      </c>
      <c r="B317" s="194" t="s">
        <v>188</v>
      </c>
      <c r="C317" s="201" t="s">
        <v>194</v>
      </c>
      <c r="D317" s="147"/>
      <c r="E317" s="196" t="str">
        <f t="shared" si="157"/>
        <v/>
      </c>
      <c r="F317" s="196" t="str">
        <f t="shared" si="157"/>
        <v/>
      </c>
      <c r="G317" s="196" t="str">
        <f t="shared" si="157"/>
        <v/>
      </c>
      <c r="H317" s="142"/>
    </row>
    <row r="318" spans="1:8" x14ac:dyDescent="0.25">
      <c r="A318" s="137" t="s">
        <v>19</v>
      </c>
      <c r="B318" s="194" t="s">
        <v>188</v>
      </c>
      <c r="C318" s="200" t="s">
        <v>259</v>
      </c>
      <c r="D318" s="147">
        <v>14</v>
      </c>
      <c r="E318" s="196" t="str">
        <f t="shared" si="157"/>
        <v/>
      </c>
      <c r="F318" s="196" t="str">
        <f t="shared" si="157"/>
        <v/>
      </c>
      <c r="G318" s="196" t="str">
        <f t="shared" si="157"/>
        <v/>
      </c>
      <c r="H318" s="121"/>
    </row>
    <row r="319" spans="1:8" x14ac:dyDescent="0.25">
      <c r="A319" s="137" t="s">
        <v>47</v>
      </c>
      <c r="B319" s="194" t="s">
        <v>188</v>
      </c>
      <c r="C319" s="200" t="s">
        <v>195</v>
      </c>
      <c r="D319" s="147">
        <v>14</v>
      </c>
      <c r="E319" s="196" t="str">
        <f t="shared" si="157"/>
        <v/>
      </c>
      <c r="F319" s="196" t="str">
        <f t="shared" si="157"/>
        <v/>
      </c>
      <c r="G319" s="196" t="str">
        <f t="shared" si="157"/>
        <v/>
      </c>
      <c r="H319" s="121"/>
    </row>
    <row r="320" spans="1:8" x14ac:dyDescent="0.25">
      <c r="A320" s="193" t="s">
        <v>48</v>
      </c>
      <c r="B320" s="194" t="s">
        <v>188</v>
      </c>
      <c r="C320" s="200" t="s">
        <v>188</v>
      </c>
      <c r="D320" s="147"/>
      <c r="E320" s="196" t="str">
        <f t="shared" si="157"/>
        <v/>
      </c>
      <c r="F320" s="196" t="str">
        <f t="shared" si="157"/>
        <v/>
      </c>
      <c r="G320" s="196" t="str">
        <f t="shared" si="157"/>
        <v/>
      </c>
      <c r="H320" s="142"/>
    </row>
    <row r="321" spans="1:8" ht="15.75" thickBot="1" x14ac:dyDescent="0.3">
      <c r="A321" s="202" t="s">
        <v>20</v>
      </c>
      <c r="B321" s="203" t="s">
        <v>260</v>
      </c>
      <c r="C321" s="204" t="s">
        <v>196</v>
      </c>
      <c r="D321" s="205">
        <v>11</v>
      </c>
      <c r="E321" s="206" t="str">
        <f t="shared" si="157"/>
        <v/>
      </c>
      <c r="F321" s="206" t="str">
        <f t="shared" si="157"/>
        <v/>
      </c>
      <c r="G321" s="206" t="str">
        <f t="shared" si="157"/>
        <v/>
      </c>
      <c r="H321" s="158"/>
    </row>
    <row r="322" spans="1:8" x14ac:dyDescent="0.25">
      <c r="A322" s="189" t="s">
        <v>13</v>
      </c>
      <c r="B322" s="190" t="s">
        <v>187</v>
      </c>
      <c r="C322" s="191" t="s">
        <v>189</v>
      </c>
      <c r="D322" s="192">
        <v>8</v>
      </c>
      <c r="E322" s="159"/>
      <c r="F322" s="159"/>
      <c r="G322" s="159"/>
      <c r="H322" s="120"/>
    </row>
    <row r="323" spans="1:8" x14ac:dyDescent="0.25">
      <c r="A323" s="193" t="s">
        <v>52</v>
      </c>
      <c r="B323" s="194" t="s">
        <v>187</v>
      </c>
      <c r="C323" s="195" t="s">
        <v>190</v>
      </c>
      <c r="D323" s="147">
        <v>8</v>
      </c>
      <c r="E323" s="147" t="str">
        <f>IF(E322="","",E322)</f>
        <v/>
      </c>
      <c r="F323" s="147" t="str">
        <f t="shared" ref="F323:G323" si="158">IF(F322="","",F322)</f>
        <v/>
      </c>
      <c r="G323" s="147" t="str">
        <f t="shared" si="158"/>
        <v/>
      </c>
      <c r="H323" s="121"/>
    </row>
    <row r="324" spans="1:8" x14ac:dyDescent="0.25">
      <c r="A324" s="193" t="s">
        <v>53</v>
      </c>
      <c r="B324" s="194" t="s">
        <v>187</v>
      </c>
      <c r="C324" s="195" t="s">
        <v>191</v>
      </c>
      <c r="D324" s="196">
        <v>8</v>
      </c>
      <c r="E324" s="196" t="str">
        <f>E323</f>
        <v/>
      </c>
      <c r="F324" s="196" t="str">
        <f t="shared" ref="F324:G324" si="159">F323</f>
        <v/>
      </c>
      <c r="G324" s="196" t="str">
        <f t="shared" si="159"/>
        <v/>
      </c>
      <c r="H324" s="142">
        <f t="shared" ref="H324" si="160">IF(H322&gt;H323, H322-H323, 0)</f>
        <v>0</v>
      </c>
    </row>
    <row r="325" spans="1:8" x14ac:dyDescent="0.25">
      <c r="A325" s="193" t="s">
        <v>16</v>
      </c>
      <c r="B325" s="194" t="s">
        <v>188</v>
      </c>
      <c r="C325" s="197" t="s">
        <v>192</v>
      </c>
      <c r="D325" s="198">
        <v>13</v>
      </c>
      <c r="E325" s="196" t="str">
        <f t="shared" ref="E325:G331" si="161">E324</f>
        <v/>
      </c>
      <c r="F325" s="196" t="str">
        <f t="shared" si="161"/>
        <v/>
      </c>
      <c r="G325" s="196" t="str">
        <f t="shared" si="161"/>
        <v/>
      </c>
      <c r="H325" s="187"/>
    </row>
    <row r="326" spans="1:8" x14ac:dyDescent="0.25">
      <c r="A326" s="193" t="s">
        <v>17</v>
      </c>
      <c r="B326" s="194" t="s">
        <v>188</v>
      </c>
      <c r="C326" s="200" t="s">
        <v>193</v>
      </c>
      <c r="D326" s="147">
        <v>13</v>
      </c>
      <c r="E326" s="196" t="str">
        <f t="shared" si="161"/>
        <v/>
      </c>
      <c r="F326" s="196" t="str">
        <f t="shared" si="161"/>
        <v/>
      </c>
      <c r="G326" s="196" t="str">
        <f t="shared" si="161"/>
        <v/>
      </c>
      <c r="H326" s="121"/>
    </row>
    <row r="327" spans="1:8" x14ac:dyDescent="0.25">
      <c r="A327" s="193" t="s">
        <v>18</v>
      </c>
      <c r="B327" s="194" t="s">
        <v>188</v>
      </c>
      <c r="C327" s="201" t="s">
        <v>194</v>
      </c>
      <c r="D327" s="147"/>
      <c r="E327" s="196" t="str">
        <f t="shared" si="161"/>
        <v/>
      </c>
      <c r="F327" s="196" t="str">
        <f t="shared" si="161"/>
        <v/>
      </c>
      <c r="G327" s="196" t="str">
        <f t="shared" si="161"/>
        <v/>
      </c>
      <c r="H327" s="142"/>
    </row>
    <row r="328" spans="1:8" x14ac:dyDescent="0.25">
      <c r="A328" s="137" t="s">
        <v>19</v>
      </c>
      <c r="B328" s="194" t="s">
        <v>188</v>
      </c>
      <c r="C328" s="200" t="s">
        <v>259</v>
      </c>
      <c r="D328" s="147">
        <v>14</v>
      </c>
      <c r="E328" s="196" t="str">
        <f t="shared" si="161"/>
        <v/>
      </c>
      <c r="F328" s="196" t="str">
        <f t="shared" si="161"/>
        <v/>
      </c>
      <c r="G328" s="196" t="str">
        <f t="shared" si="161"/>
        <v/>
      </c>
      <c r="H328" s="121"/>
    </row>
    <row r="329" spans="1:8" x14ac:dyDescent="0.25">
      <c r="A329" s="137" t="s">
        <v>47</v>
      </c>
      <c r="B329" s="194" t="s">
        <v>188</v>
      </c>
      <c r="C329" s="200" t="s">
        <v>195</v>
      </c>
      <c r="D329" s="147">
        <v>14</v>
      </c>
      <c r="E329" s="196" t="str">
        <f t="shared" si="161"/>
        <v/>
      </c>
      <c r="F329" s="196" t="str">
        <f t="shared" si="161"/>
        <v/>
      </c>
      <c r="G329" s="196" t="str">
        <f t="shared" si="161"/>
        <v/>
      </c>
      <c r="H329" s="121"/>
    </row>
    <row r="330" spans="1:8" x14ac:dyDescent="0.25">
      <c r="A330" s="193" t="s">
        <v>48</v>
      </c>
      <c r="B330" s="194" t="s">
        <v>188</v>
      </c>
      <c r="C330" s="200" t="s">
        <v>188</v>
      </c>
      <c r="D330" s="147"/>
      <c r="E330" s="196" t="str">
        <f t="shared" si="161"/>
        <v/>
      </c>
      <c r="F330" s="196" t="str">
        <f t="shared" si="161"/>
        <v/>
      </c>
      <c r="G330" s="196" t="str">
        <f t="shared" si="161"/>
        <v/>
      </c>
      <c r="H330" s="142"/>
    </row>
    <row r="331" spans="1:8" ht="15.75" thickBot="1" x14ac:dyDescent="0.3">
      <c r="A331" s="202" t="s">
        <v>20</v>
      </c>
      <c r="B331" s="203" t="s">
        <v>260</v>
      </c>
      <c r="C331" s="204" t="s">
        <v>196</v>
      </c>
      <c r="D331" s="205">
        <v>11</v>
      </c>
      <c r="E331" s="206" t="str">
        <f t="shared" si="161"/>
        <v/>
      </c>
      <c r="F331" s="206" t="str">
        <f t="shared" si="161"/>
        <v/>
      </c>
      <c r="G331" s="206" t="str">
        <f t="shared" si="161"/>
        <v/>
      </c>
      <c r="H331" s="158"/>
    </row>
    <row r="332" spans="1:8" x14ac:dyDescent="0.25">
      <c r="A332" s="189" t="s">
        <v>13</v>
      </c>
      <c r="B332" s="190" t="s">
        <v>187</v>
      </c>
      <c r="C332" s="191" t="s">
        <v>189</v>
      </c>
      <c r="D332" s="192">
        <v>8</v>
      </c>
      <c r="E332" s="159"/>
      <c r="F332" s="159"/>
      <c r="G332" s="159"/>
      <c r="H332" s="120"/>
    </row>
    <row r="333" spans="1:8" x14ac:dyDescent="0.25">
      <c r="A333" s="193" t="s">
        <v>52</v>
      </c>
      <c r="B333" s="194" t="s">
        <v>187</v>
      </c>
      <c r="C333" s="195" t="s">
        <v>190</v>
      </c>
      <c r="D333" s="147">
        <v>8</v>
      </c>
      <c r="E333" s="147" t="str">
        <f>IF(E332="","",E332)</f>
        <v/>
      </c>
      <c r="F333" s="147" t="str">
        <f t="shared" ref="F333:G333" si="162">IF(F332="","",F332)</f>
        <v/>
      </c>
      <c r="G333" s="147" t="str">
        <f t="shared" si="162"/>
        <v/>
      </c>
      <c r="H333" s="121"/>
    </row>
    <row r="334" spans="1:8" x14ac:dyDescent="0.25">
      <c r="A334" s="193" t="s">
        <v>53</v>
      </c>
      <c r="B334" s="194" t="s">
        <v>187</v>
      </c>
      <c r="C334" s="195" t="s">
        <v>191</v>
      </c>
      <c r="D334" s="196">
        <v>8</v>
      </c>
      <c r="E334" s="196" t="str">
        <f>E333</f>
        <v/>
      </c>
      <c r="F334" s="196" t="str">
        <f t="shared" ref="F334:G334" si="163">F333</f>
        <v/>
      </c>
      <c r="G334" s="196" t="str">
        <f t="shared" si="163"/>
        <v/>
      </c>
      <c r="H334" s="142">
        <f t="shared" ref="H334" si="164">IF(H332&gt;H333, H332-H333, 0)</f>
        <v>0</v>
      </c>
    </row>
    <row r="335" spans="1:8" x14ac:dyDescent="0.25">
      <c r="A335" s="193" t="s">
        <v>16</v>
      </c>
      <c r="B335" s="194" t="s">
        <v>188</v>
      </c>
      <c r="C335" s="197" t="s">
        <v>192</v>
      </c>
      <c r="D335" s="198">
        <v>13</v>
      </c>
      <c r="E335" s="196" t="str">
        <f t="shared" ref="E335:G341" si="165">E334</f>
        <v/>
      </c>
      <c r="F335" s="196" t="str">
        <f t="shared" si="165"/>
        <v/>
      </c>
      <c r="G335" s="196" t="str">
        <f t="shared" si="165"/>
        <v/>
      </c>
      <c r="H335" s="187"/>
    </row>
    <row r="336" spans="1:8" x14ac:dyDescent="0.25">
      <c r="A336" s="193" t="s">
        <v>17</v>
      </c>
      <c r="B336" s="194" t="s">
        <v>188</v>
      </c>
      <c r="C336" s="200" t="s">
        <v>193</v>
      </c>
      <c r="D336" s="147">
        <v>13</v>
      </c>
      <c r="E336" s="196" t="str">
        <f t="shared" si="165"/>
        <v/>
      </c>
      <c r="F336" s="196" t="str">
        <f t="shared" si="165"/>
        <v/>
      </c>
      <c r="G336" s="196" t="str">
        <f t="shared" si="165"/>
        <v/>
      </c>
      <c r="H336" s="121"/>
    </row>
    <row r="337" spans="1:8" x14ac:dyDescent="0.25">
      <c r="A337" s="193" t="s">
        <v>18</v>
      </c>
      <c r="B337" s="194" t="s">
        <v>188</v>
      </c>
      <c r="C337" s="201" t="s">
        <v>194</v>
      </c>
      <c r="D337" s="147"/>
      <c r="E337" s="196" t="str">
        <f t="shared" si="165"/>
        <v/>
      </c>
      <c r="F337" s="196" t="str">
        <f t="shared" si="165"/>
        <v/>
      </c>
      <c r="G337" s="196" t="str">
        <f t="shared" si="165"/>
        <v/>
      </c>
      <c r="H337" s="142"/>
    </row>
    <row r="338" spans="1:8" x14ac:dyDescent="0.25">
      <c r="A338" s="137" t="s">
        <v>19</v>
      </c>
      <c r="B338" s="194" t="s">
        <v>188</v>
      </c>
      <c r="C338" s="200" t="s">
        <v>259</v>
      </c>
      <c r="D338" s="147">
        <v>14</v>
      </c>
      <c r="E338" s="196" t="str">
        <f t="shared" si="165"/>
        <v/>
      </c>
      <c r="F338" s="196" t="str">
        <f t="shared" si="165"/>
        <v/>
      </c>
      <c r="G338" s="196" t="str">
        <f t="shared" si="165"/>
        <v/>
      </c>
      <c r="H338" s="121"/>
    </row>
    <row r="339" spans="1:8" x14ac:dyDescent="0.25">
      <c r="A339" s="137" t="s">
        <v>47</v>
      </c>
      <c r="B339" s="194" t="s">
        <v>188</v>
      </c>
      <c r="C339" s="200" t="s">
        <v>195</v>
      </c>
      <c r="D339" s="147">
        <v>14</v>
      </c>
      <c r="E339" s="196" t="str">
        <f t="shared" si="165"/>
        <v/>
      </c>
      <c r="F339" s="196" t="str">
        <f t="shared" si="165"/>
        <v/>
      </c>
      <c r="G339" s="196" t="str">
        <f t="shared" si="165"/>
        <v/>
      </c>
      <c r="H339" s="121"/>
    </row>
    <row r="340" spans="1:8" x14ac:dyDescent="0.25">
      <c r="A340" s="193" t="s">
        <v>48</v>
      </c>
      <c r="B340" s="194" t="s">
        <v>188</v>
      </c>
      <c r="C340" s="200" t="s">
        <v>188</v>
      </c>
      <c r="D340" s="147"/>
      <c r="E340" s="196" t="str">
        <f t="shared" si="165"/>
        <v/>
      </c>
      <c r="F340" s="196" t="str">
        <f t="shared" si="165"/>
        <v/>
      </c>
      <c r="G340" s="196" t="str">
        <f t="shared" si="165"/>
        <v/>
      </c>
      <c r="H340" s="142"/>
    </row>
    <row r="341" spans="1:8" ht="15.75" thickBot="1" x14ac:dyDescent="0.3">
      <c r="A341" s="202" t="s">
        <v>20</v>
      </c>
      <c r="B341" s="203" t="s">
        <v>260</v>
      </c>
      <c r="C341" s="204" t="s">
        <v>196</v>
      </c>
      <c r="D341" s="205">
        <v>11</v>
      </c>
      <c r="E341" s="206" t="str">
        <f t="shared" si="165"/>
        <v/>
      </c>
      <c r="F341" s="206" t="str">
        <f t="shared" si="165"/>
        <v/>
      </c>
      <c r="G341" s="206" t="str">
        <f t="shared" si="165"/>
        <v/>
      </c>
      <c r="H341" s="158"/>
    </row>
    <row r="342" spans="1:8" x14ac:dyDescent="0.25">
      <c r="A342" s="189" t="s">
        <v>13</v>
      </c>
      <c r="B342" s="190" t="s">
        <v>187</v>
      </c>
      <c r="C342" s="191" t="s">
        <v>189</v>
      </c>
      <c r="D342" s="192">
        <v>8</v>
      </c>
      <c r="E342" s="159"/>
      <c r="F342" s="159"/>
      <c r="G342" s="159"/>
      <c r="H342" s="120"/>
    </row>
    <row r="343" spans="1:8" x14ac:dyDescent="0.25">
      <c r="A343" s="193" t="s">
        <v>52</v>
      </c>
      <c r="B343" s="194" t="s">
        <v>187</v>
      </c>
      <c r="C343" s="195" t="s">
        <v>190</v>
      </c>
      <c r="D343" s="147">
        <v>8</v>
      </c>
      <c r="E343" s="147" t="str">
        <f>IF(E342="","",E342)</f>
        <v/>
      </c>
      <c r="F343" s="147" t="str">
        <f t="shared" ref="F343:G343" si="166">IF(F342="","",F342)</f>
        <v/>
      </c>
      <c r="G343" s="147" t="str">
        <f t="shared" si="166"/>
        <v/>
      </c>
      <c r="H343" s="121"/>
    </row>
    <row r="344" spans="1:8" x14ac:dyDescent="0.25">
      <c r="A344" s="193" t="s">
        <v>53</v>
      </c>
      <c r="B344" s="194" t="s">
        <v>187</v>
      </c>
      <c r="C344" s="195" t="s">
        <v>191</v>
      </c>
      <c r="D344" s="196">
        <v>8</v>
      </c>
      <c r="E344" s="196" t="str">
        <f>E343</f>
        <v/>
      </c>
      <c r="F344" s="196" t="str">
        <f t="shared" ref="F344:G344" si="167">F343</f>
        <v/>
      </c>
      <c r="G344" s="196" t="str">
        <f t="shared" si="167"/>
        <v/>
      </c>
      <c r="H344" s="142">
        <f t="shared" ref="H344" si="168">IF(H342&gt;H343, H342-H343, 0)</f>
        <v>0</v>
      </c>
    </row>
    <row r="345" spans="1:8" x14ac:dyDescent="0.25">
      <c r="A345" s="193" t="s">
        <v>16</v>
      </c>
      <c r="B345" s="194" t="s">
        <v>188</v>
      </c>
      <c r="C345" s="197" t="s">
        <v>192</v>
      </c>
      <c r="D345" s="198">
        <v>13</v>
      </c>
      <c r="E345" s="196" t="str">
        <f t="shared" ref="E345:G351" si="169">E344</f>
        <v/>
      </c>
      <c r="F345" s="196" t="str">
        <f t="shared" si="169"/>
        <v/>
      </c>
      <c r="G345" s="196" t="str">
        <f t="shared" si="169"/>
        <v/>
      </c>
      <c r="H345" s="187"/>
    </row>
    <row r="346" spans="1:8" x14ac:dyDescent="0.25">
      <c r="A346" s="193" t="s">
        <v>17</v>
      </c>
      <c r="B346" s="194" t="s">
        <v>188</v>
      </c>
      <c r="C346" s="200" t="s">
        <v>193</v>
      </c>
      <c r="D346" s="147">
        <v>13</v>
      </c>
      <c r="E346" s="196" t="str">
        <f t="shared" si="169"/>
        <v/>
      </c>
      <c r="F346" s="196" t="str">
        <f t="shared" si="169"/>
        <v/>
      </c>
      <c r="G346" s="196" t="str">
        <f t="shared" si="169"/>
        <v/>
      </c>
      <c r="H346" s="121"/>
    </row>
    <row r="347" spans="1:8" x14ac:dyDescent="0.25">
      <c r="A347" s="193" t="s">
        <v>18</v>
      </c>
      <c r="B347" s="194" t="s">
        <v>188</v>
      </c>
      <c r="C347" s="201" t="s">
        <v>194</v>
      </c>
      <c r="D347" s="147"/>
      <c r="E347" s="196" t="str">
        <f t="shared" si="169"/>
        <v/>
      </c>
      <c r="F347" s="196" t="str">
        <f t="shared" si="169"/>
        <v/>
      </c>
      <c r="G347" s="196" t="str">
        <f t="shared" si="169"/>
        <v/>
      </c>
      <c r="H347" s="142"/>
    </row>
    <row r="348" spans="1:8" x14ac:dyDescent="0.25">
      <c r="A348" s="137" t="s">
        <v>19</v>
      </c>
      <c r="B348" s="194" t="s">
        <v>188</v>
      </c>
      <c r="C348" s="200" t="s">
        <v>259</v>
      </c>
      <c r="D348" s="147">
        <v>14</v>
      </c>
      <c r="E348" s="196" t="str">
        <f t="shared" si="169"/>
        <v/>
      </c>
      <c r="F348" s="196" t="str">
        <f t="shared" si="169"/>
        <v/>
      </c>
      <c r="G348" s="196" t="str">
        <f t="shared" si="169"/>
        <v/>
      </c>
      <c r="H348" s="121"/>
    </row>
    <row r="349" spans="1:8" x14ac:dyDescent="0.25">
      <c r="A349" s="137" t="s">
        <v>47</v>
      </c>
      <c r="B349" s="194" t="s">
        <v>188</v>
      </c>
      <c r="C349" s="200" t="s">
        <v>195</v>
      </c>
      <c r="D349" s="147">
        <v>14</v>
      </c>
      <c r="E349" s="196" t="str">
        <f t="shared" si="169"/>
        <v/>
      </c>
      <c r="F349" s="196" t="str">
        <f t="shared" si="169"/>
        <v/>
      </c>
      <c r="G349" s="196" t="str">
        <f t="shared" si="169"/>
        <v/>
      </c>
      <c r="H349" s="121"/>
    </row>
    <row r="350" spans="1:8" x14ac:dyDescent="0.25">
      <c r="A350" s="193" t="s">
        <v>48</v>
      </c>
      <c r="B350" s="194" t="s">
        <v>188</v>
      </c>
      <c r="C350" s="200" t="s">
        <v>188</v>
      </c>
      <c r="D350" s="147"/>
      <c r="E350" s="196" t="str">
        <f t="shared" si="169"/>
        <v/>
      </c>
      <c r="F350" s="196" t="str">
        <f t="shared" si="169"/>
        <v/>
      </c>
      <c r="G350" s="196" t="str">
        <f t="shared" si="169"/>
        <v/>
      </c>
      <c r="H350" s="142"/>
    </row>
    <row r="351" spans="1:8" ht="15.75" thickBot="1" x14ac:dyDescent="0.3">
      <c r="A351" s="202" t="s">
        <v>20</v>
      </c>
      <c r="B351" s="203" t="s">
        <v>260</v>
      </c>
      <c r="C351" s="204" t="s">
        <v>196</v>
      </c>
      <c r="D351" s="205">
        <v>11</v>
      </c>
      <c r="E351" s="206" t="str">
        <f t="shared" si="169"/>
        <v/>
      </c>
      <c r="F351" s="206" t="str">
        <f t="shared" si="169"/>
        <v/>
      </c>
      <c r="G351" s="206" t="str">
        <f t="shared" si="169"/>
        <v/>
      </c>
      <c r="H351" s="158"/>
    </row>
    <row r="352" spans="1:8" x14ac:dyDescent="0.25">
      <c r="A352" s="189" t="s">
        <v>13</v>
      </c>
      <c r="B352" s="190" t="s">
        <v>187</v>
      </c>
      <c r="C352" s="191" t="s">
        <v>189</v>
      </c>
      <c r="D352" s="192">
        <v>8</v>
      </c>
      <c r="E352" s="159"/>
      <c r="F352" s="159"/>
      <c r="G352" s="159"/>
      <c r="H352" s="120"/>
    </row>
    <row r="353" spans="1:8" x14ac:dyDescent="0.25">
      <c r="A353" s="193" t="s">
        <v>52</v>
      </c>
      <c r="B353" s="194" t="s">
        <v>187</v>
      </c>
      <c r="C353" s="195" t="s">
        <v>190</v>
      </c>
      <c r="D353" s="147">
        <v>8</v>
      </c>
      <c r="E353" s="147" t="str">
        <f>IF(E352="","",E352)</f>
        <v/>
      </c>
      <c r="F353" s="147" t="str">
        <f t="shared" ref="F353:G353" si="170">IF(F352="","",F352)</f>
        <v/>
      </c>
      <c r="G353" s="147" t="str">
        <f t="shared" si="170"/>
        <v/>
      </c>
      <c r="H353" s="121"/>
    </row>
    <row r="354" spans="1:8" x14ac:dyDescent="0.25">
      <c r="A354" s="193" t="s">
        <v>53</v>
      </c>
      <c r="B354" s="194" t="s">
        <v>187</v>
      </c>
      <c r="C354" s="195" t="s">
        <v>191</v>
      </c>
      <c r="D354" s="196">
        <v>8</v>
      </c>
      <c r="E354" s="196" t="str">
        <f>E353</f>
        <v/>
      </c>
      <c r="F354" s="196" t="str">
        <f t="shared" ref="F354:G354" si="171">F353</f>
        <v/>
      </c>
      <c r="G354" s="196" t="str">
        <f t="shared" si="171"/>
        <v/>
      </c>
      <c r="H354" s="142">
        <f t="shared" ref="H354" si="172">IF(H352&gt;H353, H352-H353, 0)</f>
        <v>0</v>
      </c>
    </row>
    <row r="355" spans="1:8" x14ac:dyDescent="0.25">
      <c r="A355" s="193" t="s">
        <v>16</v>
      </c>
      <c r="B355" s="194" t="s">
        <v>188</v>
      </c>
      <c r="C355" s="197" t="s">
        <v>192</v>
      </c>
      <c r="D355" s="198">
        <v>13</v>
      </c>
      <c r="E355" s="196" t="str">
        <f t="shared" ref="E355:G361" si="173">E354</f>
        <v/>
      </c>
      <c r="F355" s="196" t="str">
        <f t="shared" si="173"/>
        <v/>
      </c>
      <c r="G355" s="196" t="str">
        <f t="shared" si="173"/>
        <v/>
      </c>
      <c r="H355" s="187"/>
    </row>
    <row r="356" spans="1:8" x14ac:dyDescent="0.25">
      <c r="A356" s="193" t="s">
        <v>17</v>
      </c>
      <c r="B356" s="194" t="s">
        <v>188</v>
      </c>
      <c r="C356" s="200" t="s">
        <v>193</v>
      </c>
      <c r="D356" s="147">
        <v>13</v>
      </c>
      <c r="E356" s="196" t="str">
        <f t="shared" si="173"/>
        <v/>
      </c>
      <c r="F356" s="196" t="str">
        <f t="shared" si="173"/>
        <v/>
      </c>
      <c r="G356" s="196" t="str">
        <f t="shared" si="173"/>
        <v/>
      </c>
      <c r="H356" s="121"/>
    </row>
    <row r="357" spans="1:8" x14ac:dyDescent="0.25">
      <c r="A357" s="193" t="s">
        <v>18</v>
      </c>
      <c r="B357" s="194" t="s">
        <v>188</v>
      </c>
      <c r="C357" s="201" t="s">
        <v>194</v>
      </c>
      <c r="D357" s="147"/>
      <c r="E357" s="196" t="str">
        <f t="shared" si="173"/>
        <v/>
      </c>
      <c r="F357" s="196" t="str">
        <f t="shared" si="173"/>
        <v/>
      </c>
      <c r="G357" s="196" t="str">
        <f t="shared" si="173"/>
        <v/>
      </c>
      <c r="H357" s="142"/>
    </row>
    <row r="358" spans="1:8" x14ac:dyDescent="0.25">
      <c r="A358" s="137" t="s">
        <v>19</v>
      </c>
      <c r="B358" s="194" t="s">
        <v>188</v>
      </c>
      <c r="C358" s="200" t="s">
        <v>259</v>
      </c>
      <c r="D358" s="147">
        <v>14</v>
      </c>
      <c r="E358" s="196" t="str">
        <f t="shared" si="173"/>
        <v/>
      </c>
      <c r="F358" s="196" t="str">
        <f t="shared" si="173"/>
        <v/>
      </c>
      <c r="G358" s="196" t="str">
        <f t="shared" si="173"/>
        <v/>
      </c>
      <c r="H358" s="121"/>
    </row>
    <row r="359" spans="1:8" x14ac:dyDescent="0.25">
      <c r="A359" s="137" t="s">
        <v>47</v>
      </c>
      <c r="B359" s="194" t="s">
        <v>188</v>
      </c>
      <c r="C359" s="200" t="s">
        <v>195</v>
      </c>
      <c r="D359" s="147">
        <v>14</v>
      </c>
      <c r="E359" s="196" t="str">
        <f t="shared" si="173"/>
        <v/>
      </c>
      <c r="F359" s="196" t="str">
        <f t="shared" si="173"/>
        <v/>
      </c>
      <c r="G359" s="196" t="str">
        <f t="shared" si="173"/>
        <v/>
      </c>
      <c r="H359" s="121"/>
    </row>
    <row r="360" spans="1:8" x14ac:dyDescent="0.25">
      <c r="A360" s="193" t="s">
        <v>48</v>
      </c>
      <c r="B360" s="194" t="s">
        <v>188</v>
      </c>
      <c r="C360" s="200" t="s">
        <v>188</v>
      </c>
      <c r="D360" s="147"/>
      <c r="E360" s="196" t="str">
        <f t="shared" si="173"/>
        <v/>
      </c>
      <c r="F360" s="196" t="str">
        <f t="shared" si="173"/>
        <v/>
      </c>
      <c r="G360" s="196" t="str">
        <f t="shared" si="173"/>
        <v/>
      </c>
      <c r="H360" s="142"/>
    </row>
    <row r="361" spans="1:8" ht="15.75" thickBot="1" x14ac:dyDescent="0.3">
      <c r="A361" s="202" t="s">
        <v>20</v>
      </c>
      <c r="B361" s="203" t="s">
        <v>260</v>
      </c>
      <c r="C361" s="204" t="s">
        <v>196</v>
      </c>
      <c r="D361" s="205">
        <v>11</v>
      </c>
      <c r="E361" s="206" t="str">
        <f t="shared" si="173"/>
        <v/>
      </c>
      <c r="F361" s="206" t="str">
        <f t="shared" si="173"/>
        <v/>
      </c>
      <c r="G361" s="206" t="str">
        <f t="shared" si="173"/>
        <v/>
      </c>
      <c r="H361" s="158"/>
    </row>
    <row r="362" spans="1:8" x14ac:dyDescent="0.25">
      <c r="A362" s="189" t="s">
        <v>13</v>
      </c>
      <c r="B362" s="190" t="s">
        <v>187</v>
      </c>
      <c r="C362" s="191" t="s">
        <v>189</v>
      </c>
      <c r="D362" s="192">
        <v>8</v>
      </c>
      <c r="E362" s="159"/>
      <c r="F362" s="159"/>
      <c r="G362" s="159"/>
      <c r="H362" s="120"/>
    </row>
    <row r="363" spans="1:8" x14ac:dyDescent="0.25">
      <c r="A363" s="193" t="s">
        <v>52</v>
      </c>
      <c r="B363" s="194" t="s">
        <v>187</v>
      </c>
      <c r="C363" s="195" t="s">
        <v>190</v>
      </c>
      <c r="D363" s="147">
        <v>8</v>
      </c>
      <c r="E363" s="147" t="str">
        <f>IF(E362="","",E362)</f>
        <v/>
      </c>
      <c r="F363" s="147" t="str">
        <f t="shared" ref="F363:G363" si="174">IF(F362="","",F362)</f>
        <v/>
      </c>
      <c r="G363" s="147" t="str">
        <f t="shared" si="174"/>
        <v/>
      </c>
      <c r="H363" s="121"/>
    </row>
    <row r="364" spans="1:8" x14ac:dyDescent="0.25">
      <c r="A364" s="193" t="s">
        <v>53</v>
      </c>
      <c r="B364" s="194" t="s">
        <v>187</v>
      </c>
      <c r="C364" s="195" t="s">
        <v>191</v>
      </c>
      <c r="D364" s="196">
        <v>8</v>
      </c>
      <c r="E364" s="196" t="str">
        <f>E363</f>
        <v/>
      </c>
      <c r="F364" s="196" t="str">
        <f t="shared" ref="F364:G364" si="175">F363</f>
        <v/>
      </c>
      <c r="G364" s="196" t="str">
        <f t="shared" si="175"/>
        <v/>
      </c>
      <c r="H364" s="142">
        <f t="shared" ref="H364" si="176">IF(H362&gt;H363, H362-H363, 0)</f>
        <v>0</v>
      </c>
    </row>
    <row r="365" spans="1:8" x14ac:dyDescent="0.25">
      <c r="A365" s="193" t="s">
        <v>16</v>
      </c>
      <c r="B365" s="194" t="s">
        <v>188</v>
      </c>
      <c r="C365" s="197" t="s">
        <v>192</v>
      </c>
      <c r="D365" s="198">
        <v>13</v>
      </c>
      <c r="E365" s="196" t="str">
        <f t="shared" ref="E365:G371" si="177">E364</f>
        <v/>
      </c>
      <c r="F365" s="196" t="str">
        <f t="shared" si="177"/>
        <v/>
      </c>
      <c r="G365" s="196" t="str">
        <f t="shared" si="177"/>
        <v/>
      </c>
      <c r="H365" s="187"/>
    </row>
    <row r="366" spans="1:8" x14ac:dyDescent="0.25">
      <c r="A366" s="193" t="s">
        <v>17</v>
      </c>
      <c r="B366" s="194" t="s">
        <v>188</v>
      </c>
      <c r="C366" s="200" t="s">
        <v>193</v>
      </c>
      <c r="D366" s="147">
        <v>13</v>
      </c>
      <c r="E366" s="196" t="str">
        <f t="shared" si="177"/>
        <v/>
      </c>
      <c r="F366" s="196" t="str">
        <f t="shared" si="177"/>
        <v/>
      </c>
      <c r="G366" s="196" t="str">
        <f t="shared" si="177"/>
        <v/>
      </c>
      <c r="H366" s="121"/>
    </row>
    <row r="367" spans="1:8" x14ac:dyDescent="0.25">
      <c r="A367" s="193" t="s">
        <v>18</v>
      </c>
      <c r="B367" s="194" t="s">
        <v>188</v>
      </c>
      <c r="C367" s="201" t="s">
        <v>194</v>
      </c>
      <c r="D367" s="147"/>
      <c r="E367" s="196" t="str">
        <f t="shared" si="177"/>
        <v/>
      </c>
      <c r="F367" s="196" t="str">
        <f t="shared" si="177"/>
        <v/>
      </c>
      <c r="G367" s="196" t="str">
        <f t="shared" si="177"/>
        <v/>
      </c>
      <c r="H367" s="142"/>
    </row>
    <row r="368" spans="1:8" x14ac:dyDescent="0.25">
      <c r="A368" s="137" t="s">
        <v>19</v>
      </c>
      <c r="B368" s="194" t="s">
        <v>188</v>
      </c>
      <c r="C368" s="200" t="s">
        <v>259</v>
      </c>
      <c r="D368" s="147">
        <v>14</v>
      </c>
      <c r="E368" s="196" t="str">
        <f t="shared" si="177"/>
        <v/>
      </c>
      <c r="F368" s="196" t="str">
        <f t="shared" si="177"/>
        <v/>
      </c>
      <c r="G368" s="196" t="str">
        <f t="shared" si="177"/>
        <v/>
      </c>
      <c r="H368" s="121"/>
    </row>
    <row r="369" spans="1:8" x14ac:dyDescent="0.25">
      <c r="A369" s="137" t="s">
        <v>47</v>
      </c>
      <c r="B369" s="194" t="s">
        <v>188</v>
      </c>
      <c r="C369" s="200" t="s">
        <v>195</v>
      </c>
      <c r="D369" s="147">
        <v>14</v>
      </c>
      <c r="E369" s="196" t="str">
        <f t="shared" si="177"/>
        <v/>
      </c>
      <c r="F369" s="196" t="str">
        <f t="shared" si="177"/>
        <v/>
      </c>
      <c r="G369" s="196" t="str">
        <f t="shared" si="177"/>
        <v/>
      </c>
      <c r="H369" s="121"/>
    </row>
    <row r="370" spans="1:8" x14ac:dyDescent="0.25">
      <c r="A370" s="193" t="s">
        <v>48</v>
      </c>
      <c r="B370" s="194" t="s">
        <v>188</v>
      </c>
      <c r="C370" s="200" t="s">
        <v>188</v>
      </c>
      <c r="D370" s="147"/>
      <c r="E370" s="196" t="str">
        <f t="shared" si="177"/>
        <v/>
      </c>
      <c r="F370" s="196" t="str">
        <f t="shared" si="177"/>
        <v/>
      </c>
      <c r="G370" s="196" t="str">
        <f t="shared" si="177"/>
        <v/>
      </c>
      <c r="H370" s="142"/>
    </row>
    <row r="371" spans="1:8" ht="15.75" thickBot="1" x14ac:dyDescent="0.3">
      <c r="A371" s="202" t="s">
        <v>20</v>
      </c>
      <c r="B371" s="203" t="s">
        <v>260</v>
      </c>
      <c r="C371" s="204" t="s">
        <v>196</v>
      </c>
      <c r="D371" s="205">
        <v>11</v>
      </c>
      <c r="E371" s="206" t="str">
        <f t="shared" si="177"/>
        <v/>
      </c>
      <c r="F371" s="206" t="str">
        <f t="shared" si="177"/>
        <v/>
      </c>
      <c r="G371" s="206" t="str">
        <f t="shared" si="177"/>
        <v/>
      </c>
      <c r="H371" s="158"/>
    </row>
    <row r="372" spans="1:8" x14ac:dyDescent="0.25">
      <c r="A372" s="189" t="s">
        <v>13</v>
      </c>
      <c r="B372" s="190" t="s">
        <v>187</v>
      </c>
      <c r="C372" s="191" t="s">
        <v>189</v>
      </c>
      <c r="D372" s="192">
        <v>8</v>
      </c>
      <c r="E372" s="159"/>
      <c r="F372" s="159"/>
      <c r="G372" s="159"/>
      <c r="H372" s="120"/>
    </row>
    <row r="373" spans="1:8" x14ac:dyDescent="0.25">
      <c r="A373" s="193" t="s">
        <v>52</v>
      </c>
      <c r="B373" s="194" t="s">
        <v>187</v>
      </c>
      <c r="C373" s="195" t="s">
        <v>190</v>
      </c>
      <c r="D373" s="147">
        <v>8</v>
      </c>
      <c r="E373" s="147" t="str">
        <f>IF(E372="","",E372)</f>
        <v/>
      </c>
      <c r="F373" s="147" t="str">
        <f t="shared" ref="F373:G373" si="178">IF(F372="","",F372)</f>
        <v/>
      </c>
      <c r="G373" s="147" t="str">
        <f t="shared" si="178"/>
        <v/>
      </c>
      <c r="H373" s="121"/>
    </row>
    <row r="374" spans="1:8" x14ac:dyDescent="0.25">
      <c r="A374" s="193" t="s">
        <v>53</v>
      </c>
      <c r="B374" s="194" t="s">
        <v>187</v>
      </c>
      <c r="C374" s="195" t="s">
        <v>191</v>
      </c>
      <c r="D374" s="196">
        <v>8</v>
      </c>
      <c r="E374" s="196" t="str">
        <f>E373</f>
        <v/>
      </c>
      <c r="F374" s="196" t="str">
        <f t="shared" ref="F374:G374" si="179">F373</f>
        <v/>
      </c>
      <c r="G374" s="196" t="str">
        <f t="shared" si="179"/>
        <v/>
      </c>
      <c r="H374" s="142">
        <f t="shared" ref="H374" si="180">IF(H372&gt;H373, H372-H373, 0)</f>
        <v>0</v>
      </c>
    </row>
    <row r="375" spans="1:8" x14ac:dyDescent="0.25">
      <c r="A375" s="193" t="s">
        <v>16</v>
      </c>
      <c r="B375" s="194" t="s">
        <v>188</v>
      </c>
      <c r="C375" s="197" t="s">
        <v>192</v>
      </c>
      <c r="D375" s="198">
        <v>13</v>
      </c>
      <c r="E375" s="196" t="str">
        <f t="shared" ref="E375:G381" si="181">E374</f>
        <v/>
      </c>
      <c r="F375" s="196" t="str">
        <f t="shared" si="181"/>
        <v/>
      </c>
      <c r="G375" s="196" t="str">
        <f t="shared" si="181"/>
        <v/>
      </c>
      <c r="H375" s="187"/>
    </row>
    <row r="376" spans="1:8" x14ac:dyDescent="0.25">
      <c r="A376" s="193" t="s">
        <v>17</v>
      </c>
      <c r="B376" s="194" t="s">
        <v>188</v>
      </c>
      <c r="C376" s="200" t="s">
        <v>193</v>
      </c>
      <c r="D376" s="147">
        <v>13</v>
      </c>
      <c r="E376" s="196" t="str">
        <f t="shared" si="181"/>
        <v/>
      </c>
      <c r="F376" s="196" t="str">
        <f t="shared" si="181"/>
        <v/>
      </c>
      <c r="G376" s="196" t="str">
        <f t="shared" si="181"/>
        <v/>
      </c>
      <c r="H376" s="121"/>
    </row>
    <row r="377" spans="1:8" x14ac:dyDescent="0.25">
      <c r="A377" s="193" t="s">
        <v>18</v>
      </c>
      <c r="B377" s="194" t="s">
        <v>188</v>
      </c>
      <c r="C377" s="201" t="s">
        <v>194</v>
      </c>
      <c r="D377" s="147"/>
      <c r="E377" s="196" t="str">
        <f t="shared" si="181"/>
        <v/>
      </c>
      <c r="F377" s="196" t="str">
        <f t="shared" si="181"/>
        <v/>
      </c>
      <c r="G377" s="196" t="str">
        <f t="shared" si="181"/>
        <v/>
      </c>
      <c r="H377" s="142"/>
    </row>
    <row r="378" spans="1:8" x14ac:dyDescent="0.25">
      <c r="A378" s="137" t="s">
        <v>19</v>
      </c>
      <c r="B378" s="194" t="s">
        <v>188</v>
      </c>
      <c r="C378" s="200" t="s">
        <v>259</v>
      </c>
      <c r="D378" s="147">
        <v>14</v>
      </c>
      <c r="E378" s="196" t="str">
        <f t="shared" si="181"/>
        <v/>
      </c>
      <c r="F378" s="196" t="str">
        <f t="shared" si="181"/>
        <v/>
      </c>
      <c r="G378" s="196" t="str">
        <f t="shared" si="181"/>
        <v/>
      </c>
      <c r="H378" s="121"/>
    </row>
    <row r="379" spans="1:8" x14ac:dyDescent="0.25">
      <c r="A379" s="137" t="s">
        <v>47</v>
      </c>
      <c r="B379" s="194" t="s">
        <v>188</v>
      </c>
      <c r="C379" s="200" t="s">
        <v>195</v>
      </c>
      <c r="D379" s="147">
        <v>14</v>
      </c>
      <c r="E379" s="196" t="str">
        <f t="shared" si="181"/>
        <v/>
      </c>
      <c r="F379" s="196" t="str">
        <f t="shared" si="181"/>
        <v/>
      </c>
      <c r="G379" s="196" t="str">
        <f t="shared" si="181"/>
        <v/>
      </c>
      <c r="H379" s="121"/>
    </row>
    <row r="380" spans="1:8" x14ac:dyDescent="0.25">
      <c r="A380" s="193" t="s">
        <v>48</v>
      </c>
      <c r="B380" s="194" t="s">
        <v>188</v>
      </c>
      <c r="C380" s="200" t="s">
        <v>188</v>
      </c>
      <c r="D380" s="147"/>
      <c r="E380" s="196" t="str">
        <f t="shared" si="181"/>
        <v/>
      </c>
      <c r="F380" s="196" t="str">
        <f t="shared" si="181"/>
        <v/>
      </c>
      <c r="G380" s="196" t="str">
        <f t="shared" si="181"/>
        <v/>
      </c>
      <c r="H380" s="142"/>
    </row>
    <row r="381" spans="1:8" ht="15.75" thickBot="1" x14ac:dyDescent="0.3">
      <c r="A381" s="202" t="s">
        <v>20</v>
      </c>
      <c r="B381" s="203" t="s">
        <v>260</v>
      </c>
      <c r="C381" s="204" t="s">
        <v>196</v>
      </c>
      <c r="D381" s="205">
        <v>11</v>
      </c>
      <c r="E381" s="206" t="str">
        <f t="shared" si="181"/>
        <v/>
      </c>
      <c r="F381" s="206" t="str">
        <f t="shared" si="181"/>
        <v/>
      </c>
      <c r="G381" s="206" t="str">
        <f t="shared" si="181"/>
        <v/>
      </c>
      <c r="H381" s="158"/>
    </row>
    <row r="382" spans="1:8" x14ac:dyDescent="0.25">
      <c r="A382" s="189" t="s">
        <v>13</v>
      </c>
      <c r="B382" s="190" t="s">
        <v>187</v>
      </c>
      <c r="C382" s="191" t="s">
        <v>189</v>
      </c>
      <c r="D382" s="192">
        <v>8</v>
      </c>
      <c r="E382" s="159"/>
      <c r="F382" s="159"/>
      <c r="G382" s="159"/>
      <c r="H382" s="120"/>
    </row>
    <row r="383" spans="1:8" x14ac:dyDescent="0.25">
      <c r="A383" s="193" t="s">
        <v>52</v>
      </c>
      <c r="B383" s="194" t="s">
        <v>187</v>
      </c>
      <c r="C383" s="195" t="s">
        <v>190</v>
      </c>
      <c r="D383" s="147">
        <v>8</v>
      </c>
      <c r="E383" s="147" t="str">
        <f>IF(E382="","",E382)</f>
        <v/>
      </c>
      <c r="F383" s="147" t="str">
        <f t="shared" ref="F383:G383" si="182">IF(F382="","",F382)</f>
        <v/>
      </c>
      <c r="G383" s="147" t="str">
        <f t="shared" si="182"/>
        <v/>
      </c>
      <c r="H383" s="121"/>
    </row>
    <row r="384" spans="1:8" x14ac:dyDescent="0.25">
      <c r="A384" s="193" t="s">
        <v>53</v>
      </c>
      <c r="B384" s="194" t="s">
        <v>187</v>
      </c>
      <c r="C384" s="195" t="s">
        <v>191</v>
      </c>
      <c r="D384" s="196">
        <v>8</v>
      </c>
      <c r="E384" s="196" t="str">
        <f>E383</f>
        <v/>
      </c>
      <c r="F384" s="196" t="str">
        <f t="shared" ref="F384:G384" si="183">F383</f>
        <v/>
      </c>
      <c r="G384" s="196" t="str">
        <f t="shared" si="183"/>
        <v/>
      </c>
      <c r="H384" s="142">
        <f t="shared" ref="H384" si="184">IF(H382&gt;H383, H382-H383, 0)</f>
        <v>0</v>
      </c>
    </row>
    <row r="385" spans="1:8" x14ac:dyDescent="0.25">
      <c r="A385" s="193" t="s">
        <v>16</v>
      </c>
      <c r="B385" s="194" t="s">
        <v>188</v>
      </c>
      <c r="C385" s="197" t="s">
        <v>192</v>
      </c>
      <c r="D385" s="198">
        <v>13</v>
      </c>
      <c r="E385" s="196" t="str">
        <f t="shared" ref="E385:G391" si="185">E384</f>
        <v/>
      </c>
      <c r="F385" s="196" t="str">
        <f t="shared" si="185"/>
        <v/>
      </c>
      <c r="G385" s="196" t="str">
        <f t="shared" si="185"/>
        <v/>
      </c>
      <c r="H385" s="187"/>
    </row>
    <row r="386" spans="1:8" x14ac:dyDescent="0.25">
      <c r="A386" s="193" t="s">
        <v>17</v>
      </c>
      <c r="B386" s="194" t="s">
        <v>188</v>
      </c>
      <c r="C386" s="200" t="s">
        <v>193</v>
      </c>
      <c r="D386" s="147">
        <v>13</v>
      </c>
      <c r="E386" s="196" t="str">
        <f t="shared" si="185"/>
        <v/>
      </c>
      <c r="F386" s="196" t="str">
        <f t="shared" si="185"/>
        <v/>
      </c>
      <c r="G386" s="196" t="str">
        <f t="shared" si="185"/>
        <v/>
      </c>
      <c r="H386" s="121"/>
    </row>
    <row r="387" spans="1:8" x14ac:dyDescent="0.25">
      <c r="A387" s="193" t="s">
        <v>18</v>
      </c>
      <c r="B387" s="194" t="s">
        <v>188</v>
      </c>
      <c r="C387" s="201" t="s">
        <v>194</v>
      </c>
      <c r="D387" s="147"/>
      <c r="E387" s="196" t="str">
        <f t="shared" si="185"/>
        <v/>
      </c>
      <c r="F387" s="196" t="str">
        <f t="shared" si="185"/>
        <v/>
      </c>
      <c r="G387" s="196" t="str">
        <f t="shared" si="185"/>
        <v/>
      </c>
      <c r="H387" s="142"/>
    </row>
    <row r="388" spans="1:8" x14ac:dyDescent="0.25">
      <c r="A388" s="137" t="s">
        <v>19</v>
      </c>
      <c r="B388" s="194" t="s">
        <v>188</v>
      </c>
      <c r="C388" s="200" t="s">
        <v>259</v>
      </c>
      <c r="D388" s="147">
        <v>14</v>
      </c>
      <c r="E388" s="196" t="str">
        <f t="shared" si="185"/>
        <v/>
      </c>
      <c r="F388" s="196" t="str">
        <f t="shared" si="185"/>
        <v/>
      </c>
      <c r="G388" s="196" t="str">
        <f t="shared" si="185"/>
        <v/>
      </c>
      <c r="H388" s="121"/>
    </row>
    <row r="389" spans="1:8" x14ac:dyDescent="0.25">
      <c r="A389" s="137" t="s">
        <v>47</v>
      </c>
      <c r="B389" s="194" t="s">
        <v>188</v>
      </c>
      <c r="C389" s="200" t="s">
        <v>195</v>
      </c>
      <c r="D389" s="147">
        <v>14</v>
      </c>
      <c r="E389" s="196" t="str">
        <f t="shared" si="185"/>
        <v/>
      </c>
      <c r="F389" s="196" t="str">
        <f t="shared" si="185"/>
        <v/>
      </c>
      <c r="G389" s="196" t="str">
        <f t="shared" si="185"/>
        <v/>
      </c>
      <c r="H389" s="121"/>
    </row>
    <row r="390" spans="1:8" x14ac:dyDescent="0.25">
      <c r="A390" s="193" t="s">
        <v>48</v>
      </c>
      <c r="B390" s="194" t="s">
        <v>188</v>
      </c>
      <c r="C390" s="200" t="s">
        <v>188</v>
      </c>
      <c r="D390" s="147"/>
      <c r="E390" s="196" t="str">
        <f t="shared" si="185"/>
        <v/>
      </c>
      <c r="F390" s="196" t="str">
        <f t="shared" si="185"/>
        <v/>
      </c>
      <c r="G390" s="196" t="str">
        <f t="shared" si="185"/>
        <v/>
      </c>
      <c r="H390" s="142"/>
    </row>
    <row r="391" spans="1:8" ht="15.75" thickBot="1" x14ac:dyDescent="0.3">
      <c r="A391" s="202" t="s">
        <v>20</v>
      </c>
      <c r="B391" s="203" t="s">
        <v>260</v>
      </c>
      <c r="C391" s="204" t="s">
        <v>196</v>
      </c>
      <c r="D391" s="205">
        <v>11</v>
      </c>
      <c r="E391" s="206" t="str">
        <f t="shared" si="185"/>
        <v/>
      </c>
      <c r="F391" s="206" t="str">
        <f t="shared" si="185"/>
        <v/>
      </c>
      <c r="G391" s="206" t="str">
        <f t="shared" si="185"/>
        <v/>
      </c>
      <c r="H391" s="158"/>
    </row>
    <row r="392" spans="1:8" x14ac:dyDescent="0.25">
      <c r="A392" s="189" t="s">
        <v>13</v>
      </c>
      <c r="B392" s="190" t="s">
        <v>187</v>
      </c>
      <c r="C392" s="191" t="s">
        <v>189</v>
      </c>
      <c r="D392" s="192">
        <v>8</v>
      </c>
      <c r="E392" s="159"/>
      <c r="F392" s="159"/>
      <c r="G392" s="159"/>
      <c r="H392" s="120"/>
    </row>
    <row r="393" spans="1:8" x14ac:dyDescent="0.25">
      <c r="A393" s="193" t="s">
        <v>52</v>
      </c>
      <c r="B393" s="194" t="s">
        <v>187</v>
      </c>
      <c r="C393" s="195" t="s">
        <v>190</v>
      </c>
      <c r="D393" s="147">
        <v>8</v>
      </c>
      <c r="E393" s="147" t="str">
        <f>IF(E392="","",E392)</f>
        <v/>
      </c>
      <c r="F393" s="147" t="str">
        <f t="shared" ref="F393:G393" si="186">IF(F392="","",F392)</f>
        <v/>
      </c>
      <c r="G393" s="147" t="str">
        <f t="shared" si="186"/>
        <v/>
      </c>
      <c r="H393" s="121"/>
    </row>
    <row r="394" spans="1:8" x14ac:dyDescent="0.25">
      <c r="A394" s="193" t="s">
        <v>53</v>
      </c>
      <c r="B394" s="194" t="s">
        <v>187</v>
      </c>
      <c r="C394" s="195" t="s">
        <v>191</v>
      </c>
      <c r="D394" s="196">
        <v>8</v>
      </c>
      <c r="E394" s="196" t="str">
        <f>E393</f>
        <v/>
      </c>
      <c r="F394" s="196" t="str">
        <f t="shared" ref="F394:G394" si="187">F393</f>
        <v/>
      </c>
      <c r="G394" s="196" t="str">
        <f t="shared" si="187"/>
        <v/>
      </c>
      <c r="H394" s="142">
        <f t="shared" ref="H394" si="188">IF(H392&gt;H393, H392-H393, 0)</f>
        <v>0</v>
      </c>
    </row>
    <row r="395" spans="1:8" x14ac:dyDescent="0.25">
      <c r="A395" s="193" t="s">
        <v>16</v>
      </c>
      <c r="B395" s="194" t="s">
        <v>188</v>
      </c>
      <c r="C395" s="197" t="s">
        <v>192</v>
      </c>
      <c r="D395" s="198">
        <v>13</v>
      </c>
      <c r="E395" s="196" t="str">
        <f t="shared" ref="E395:G401" si="189">E394</f>
        <v/>
      </c>
      <c r="F395" s="196" t="str">
        <f t="shared" si="189"/>
        <v/>
      </c>
      <c r="G395" s="196" t="str">
        <f t="shared" si="189"/>
        <v/>
      </c>
      <c r="H395" s="187"/>
    </row>
    <row r="396" spans="1:8" x14ac:dyDescent="0.25">
      <c r="A396" s="193" t="s">
        <v>17</v>
      </c>
      <c r="B396" s="194" t="s">
        <v>188</v>
      </c>
      <c r="C396" s="200" t="s">
        <v>193</v>
      </c>
      <c r="D396" s="147">
        <v>13</v>
      </c>
      <c r="E396" s="196" t="str">
        <f t="shared" si="189"/>
        <v/>
      </c>
      <c r="F396" s="196" t="str">
        <f t="shared" si="189"/>
        <v/>
      </c>
      <c r="G396" s="196" t="str">
        <f t="shared" si="189"/>
        <v/>
      </c>
      <c r="H396" s="121"/>
    </row>
    <row r="397" spans="1:8" x14ac:dyDescent="0.25">
      <c r="A397" s="193" t="s">
        <v>18</v>
      </c>
      <c r="B397" s="194" t="s">
        <v>188</v>
      </c>
      <c r="C397" s="201" t="s">
        <v>194</v>
      </c>
      <c r="D397" s="147"/>
      <c r="E397" s="196" t="str">
        <f t="shared" si="189"/>
        <v/>
      </c>
      <c r="F397" s="196" t="str">
        <f t="shared" si="189"/>
        <v/>
      </c>
      <c r="G397" s="196" t="str">
        <f t="shared" si="189"/>
        <v/>
      </c>
      <c r="H397" s="142"/>
    </row>
    <row r="398" spans="1:8" x14ac:dyDescent="0.25">
      <c r="A398" s="137" t="s">
        <v>19</v>
      </c>
      <c r="B398" s="194" t="s">
        <v>188</v>
      </c>
      <c r="C398" s="200" t="s">
        <v>259</v>
      </c>
      <c r="D398" s="147">
        <v>14</v>
      </c>
      <c r="E398" s="196" t="str">
        <f t="shared" si="189"/>
        <v/>
      </c>
      <c r="F398" s="196" t="str">
        <f t="shared" si="189"/>
        <v/>
      </c>
      <c r="G398" s="196" t="str">
        <f t="shared" si="189"/>
        <v/>
      </c>
      <c r="H398" s="121"/>
    </row>
    <row r="399" spans="1:8" x14ac:dyDescent="0.25">
      <c r="A399" s="137" t="s">
        <v>47</v>
      </c>
      <c r="B399" s="194" t="s">
        <v>188</v>
      </c>
      <c r="C399" s="200" t="s">
        <v>195</v>
      </c>
      <c r="D399" s="147">
        <v>14</v>
      </c>
      <c r="E399" s="196" t="str">
        <f t="shared" si="189"/>
        <v/>
      </c>
      <c r="F399" s="196" t="str">
        <f t="shared" si="189"/>
        <v/>
      </c>
      <c r="G399" s="196" t="str">
        <f t="shared" si="189"/>
        <v/>
      </c>
      <c r="H399" s="121"/>
    </row>
    <row r="400" spans="1:8" x14ac:dyDescent="0.25">
      <c r="A400" s="193" t="s">
        <v>48</v>
      </c>
      <c r="B400" s="194" t="s">
        <v>188</v>
      </c>
      <c r="C400" s="200" t="s">
        <v>188</v>
      </c>
      <c r="D400" s="147"/>
      <c r="E400" s="196" t="str">
        <f t="shared" si="189"/>
        <v/>
      </c>
      <c r="F400" s="196" t="str">
        <f t="shared" si="189"/>
        <v/>
      </c>
      <c r="G400" s="196" t="str">
        <f t="shared" si="189"/>
        <v/>
      </c>
      <c r="H400" s="142"/>
    </row>
    <row r="401" spans="1:8" ht="15.75" thickBot="1" x14ac:dyDescent="0.3">
      <c r="A401" s="202" t="s">
        <v>20</v>
      </c>
      <c r="B401" s="203" t="s">
        <v>260</v>
      </c>
      <c r="C401" s="204" t="s">
        <v>196</v>
      </c>
      <c r="D401" s="205">
        <v>11</v>
      </c>
      <c r="E401" s="206" t="str">
        <f t="shared" si="189"/>
        <v/>
      </c>
      <c r="F401" s="206" t="str">
        <f t="shared" si="189"/>
        <v/>
      </c>
      <c r="G401" s="206" t="str">
        <f t="shared" si="189"/>
        <v/>
      </c>
      <c r="H401" s="158"/>
    </row>
    <row r="402" spans="1:8" x14ac:dyDescent="0.25">
      <c r="A402" s="189" t="s">
        <v>13</v>
      </c>
      <c r="B402" s="190" t="s">
        <v>187</v>
      </c>
      <c r="C402" s="191" t="s">
        <v>189</v>
      </c>
      <c r="D402" s="192">
        <v>8</v>
      </c>
      <c r="E402" s="159"/>
      <c r="F402" s="159"/>
      <c r="G402" s="159"/>
      <c r="H402" s="120"/>
    </row>
    <row r="403" spans="1:8" x14ac:dyDescent="0.25">
      <c r="A403" s="193" t="s">
        <v>52</v>
      </c>
      <c r="B403" s="194" t="s">
        <v>187</v>
      </c>
      <c r="C403" s="195" t="s">
        <v>190</v>
      </c>
      <c r="D403" s="147">
        <v>8</v>
      </c>
      <c r="E403" s="147" t="str">
        <f>IF(E402="","",E402)</f>
        <v/>
      </c>
      <c r="F403" s="147" t="str">
        <f t="shared" ref="F403:G403" si="190">IF(F402="","",F402)</f>
        <v/>
      </c>
      <c r="G403" s="147" t="str">
        <f t="shared" si="190"/>
        <v/>
      </c>
      <c r="H403" s="121"/>
    </row>
    <row r="404" spans="1:8" x14ac:dyDescent="0.25">
      <c r="A404" s="193" t="s">
        <v>53</v>
      </c>
      <c r="B404" s="194" t="s">
        <v>187</v>
      </c>
      <c r="C404" s="195" t="s">
        <v>191</v>
      </c>
      <c r="D404" s="196">
        <v>8</v>
      </c>
      <c r="E404" s="196" t="str">
        <f>E403</f>
        <v/>
      </c>
      <c r="F404" s="196" t="str">
        <f t="shared" ref="F404:G404" si="191">F403</f>
        <v/>
      </c>
      <c r="G404" s="196" t="str">
        <f t="shared" si="191"/>
        <v/>
      </c>
      <c r="H404" s="142">
        <f t="shared" ref="H404" si="192">IF(H402&gt;H403, H402-H403, 0)</f>
        <v>0</v>
      </c>
    </row>
    <row r="405" spans="1:8" x14ac:dyDescent="0.25">
      <c r="A405" s="193" t="s">
        <v>16</v>
      </c>
      <c r="B405" s="194" t="s">
        <v>188</v>
      </c>
      <c r="C405" s="197" t="s">
        <v>192</v>
      </c>
      <c r="D405" s="198">
        <v>13</v>
      </c>
      <c r="E405" s="196" t="str">
        <f t="shared" ref="E405:G411" si="193">E404</f>
        <v/>
      </c>
      <c r="F405" s="196" t="str">
        <f t="shared" si="193"/>
        <v/>
      </c>
      <c r="G405" s="196" t="str">
        <f t="shared" si="193"/>
        <v/>
      </c>
      <c r="H405" s="187"/>
    </row>
    <row r="406" spans="1:8" x14ac:dyDescent="0.25">
      <c r="A406" s="193" t="s">
        <v>17</v>
      </c>
      <c r="B406" s="194" t="s">
        <v>188</v>
      </c>
      <c r="C406" s="200" t="s">
        <v>193</v>
      </c>
      <c r="D406" s="147">
        <v>13</v>
      </c>
      <c r="E406" s="196" t="str">
        <f t="shared" si="193"/>
        <v/>
      </c>
      <c r="F406" s="196" t="str">
        <f t="shared" si="193"/>
        <v/>
      </c>
      <c r="G406" s="196" t="str">
        <f t="shared" si="193"/>
        <v/>
      </c>
      <c r="H406" s="121"/>
    </row>
    <row r="407" spans="1:8" x14ac:dyDescent="0.25">
      <c r="A407" s="193" t="s">
        <v>18</v>
      </c>
      <c r="B407" s="194" t="s">
        <v>188</v>
      </c>
      <c r="C407" s="201" t="s">
        <v>194</v>
      </c>
      <c r="D407" s="147"/>
      <c r="E407" s="196" t="str">
        <f t="shared" si="193"/>
        <v/>
      </c>
      <c r="F407" s="196" t="str">
        <f t="shared" si="193"/>
        <v/>
      </c>
      <c r="G407" s="196" t="str">
        <f t="shared" si="193"/>
        <v/>
      </c>
      <c r="H407" s="142"/>
    </row>
    <row r="408" spans="1:8" x14ac:dyDescent="0.25">
      <c r="A408" s="137" t="s">
        <v>19</v>
      </c>
      <c r="B408" s="194" t="s">
        <v>188</v>
      </c>
      <c r="C408" s="200" t="s">
        <v>259</v>
      </c>
      <c r="D408" s="147">
        <v>14</v>
      </c>
      <c r="E408" s="196" t="str">
        <f t="shared" si="193"/>
        <v/>
      </c>
      <c r="F408" s="196" t="str">
        <f t="shared" si="193"/>
        <v/>
      </c>
      <c r="G408" s="196" t="str">
        <f t="shared" si="193"/>
        <v/>
      </c>
      <c r="H408" s="121"/>
    </row>
    <row r="409" spans="1:8" x14ac:dyDescent="0.25">
      <c r="A409" s="137" t="s">
        <v>47</v>
      </c>
      <c r="B409" s="194" t="s">
        <v>188</v>
      </c>
      <c r="C409" s="200" t="s">
        <v>195</v>
      </c>
      <c r="D409" s="147">
        <v>14</v>
      </c>
      <c r="E409" s="196" t="str">
        <f t="shared" si="193"/>
        <v/>
      </c>
      <c r="F409" s="196" t="str">
        <f t="shared" si="193"/>
        <v/>
      </c>
      <c r="G409" s="196" t="str">
        <f t="shared" si="193"/>
        <v/>
      </c>
      <c r="H409" s="121"/>
    </row>
    <row r="410" spans="1:8" x14ac:dyDescent="0.25">
      <c r="A410" s="193" t="s">
        <v>48</v>
      </c>
      <c r="B410" s="194" t="s">
        <v>188</v>
      </c>
      <c r="C410" s="200" t="s">
        <v>188</v>
      </c>
      <c r="D410" s="147"/>
      <c r="E410" s="196" t="str">
        <f t="shared" si="193"/>
        <v/>
      </c>
      <c r="F410" s="196" t="str">
        <f t="shared" si="193"/>
        <v/>
      </c>
      <c r="G410" s="196" t="str">
        <f t="shared" si="193"/>
        <v/>
      </c>
      <c r="H410" s="142"/>
    </row>
    <row r="411" spans="1:8" ht="15.75" thickBot="1" x14ac:dyDescent="0.3">
      <c r="A411" s="202" t="s">
        <v>20</v>
      </c>
      <c r="B411" s="203" t="s">
        <v>260</v>
      </c>
      <c r="C411" s="204" t="s">
        <v>196</v>
      </c>
      <c r="D411" s="205">
        <v>11</v>
      </c>
      <c r="E411" s="206" t="str">
        <f t="shared" si="193"/>
        <v/>
      </c>
      <c r="F411" s="206" t="str">
        <f t="shared" si="193"/>
        <v/>
      </c>
      <c r="G411" s="206" t="str">
        <f t="shared" si="193"/>
        <v/>
      </c>
      <c r="H411" s="158"/>
    </row>
    <row r="412" spans="1:8" x14ac:dyDescent="0.25">
      <c r="A412" s="189" t="s">
        <v>13</v>
      </c>
      <c r="B412" s="190" t="s">
        <v>187</v>
      </c>
      <c r="C412" s="191" t="s">
        <v>189</v>
      </c>
      <c r="D412" s="192">
        <v>8</v>
      </c>
      <c r="E412" s="159"/>
      <c r="F412" s="159"/>
      <c r="G412" s="159"/>
      <c r="H412" s="120"/>
    </row>
    <row r="413" spans="1:8" x14ac:dyDescent="0.25">
      <c r="A413" s="193" t="s">
        <v>52</v>
      </c>
      <c r="B413" s="194" t="s">
        <v>187</v>
      </c>
      <c r="C413" s="195" t="s">
        <v>190</v>
      </c>
      <c r="D413" s="147">
        <v>8</v>
      </c>
      <c r="E413" s="147" t="str">
        <f>IF(E412="","",E412)</f>
        <v/>
      </c>
      <c r="F413" s="147" t="str">
        <f t="shared" ref="F413:G413" si="194">IF(F412="","",F412)</f>
        <v/>
      </c>
      <c r="G413" s="147" t="str">
        <f t="shared" si="194"/>
        <v/>
      </c>
      <c r="H413" s="121"/>
    </row>
    <row r="414" spans="1:8" x14ac:dyDescent="0.25">
      <c r="A414" s="193" t="s">
        <v>53</v>
      </c>
      <c r="B414" s="194" t="s">
        <v>187</v>
      </c>
      <c r="C414" s="195" t="s">
        <v>191</v>
      </c>
      <c r="D414" s="196">
        <v>8</v>
      </c>
      <c r="E414" s="196" t="str">
        <f>E413</f>
        <v/>
      </c>
      <c r="F414" s="196" t="str">
        <f t="shared" ref="F414:G414" si="195">F413</f>
        <v/>
      </c>
      <c r="G414" s="196" t="str">
        <f t="shared" si="195"/>
        <v/>
      </c>
      <c r="H414" s="142">
        <f t="shared" ref="H414" si="196">IF(H412&gt;H413, H412-H413, 0)</f>
        <v>0</v>
      </c>
    </row>
    <row r="415" spans="1:8" x14ac:dyDescent="0.25">
      <c r="A415" s="193" t="s">
        <v>16</v>
      </c>
      <c r="B415" s="194" t="s">
        <v>188</v>
      </c>
      <c r="C415" s="197" t="s">
        <v>192</v>
      </c>
      <c r="D415" s="198">
        <v>13</v>
      </c>
      <c r="E415" s="196" t="str">
        <f t="shared" ref="E415:G421" si="197">E414</f>
        <v/>
      </c>
      <c r="F415" s="196" t="str">
        <f t="shared" si="197"/>
        <v/>
      </c>
      <c r="G415" s="196" t="str">
        <f t="shared" si="197"/>
        <v/>
      </c>
      <c r="H415" s="187"/>
    </row>
    <row r="416" spans="1:8" x14ac:dyDescent="0.25">
      <c r="A416" s="193" t="s">
        <v>17</v>
      </c>
      <c r="B416" s="194" t="s">
        <v>188</v>
      </c>
      <c r="C416" s="200" t="s">
        <v>193</v>
      </c>
      <c r="D416" s="147">
        <v>13</v>
      </c>
      <c r="E416" s="196" t="str">
        <f t="shared" si="197"/>
        <v/>
      </c>
      <c r="F416" s="196" t="str">
        <f t="shared" si="197"/>
        <v/>
      </c>
      <c r="G416" s="196" t="str">
        <f t="shared" si="197"/>
        <v/>
      </c>
      <c r="H416" s="121"/>
    </row>
    <row r="417" spans="1:8" x14ac:dyDescent="0.25">
      <c r="A417" s="193" t="s">
        <v>18</v>
      </c>
      <c r="B417" s="194" t="s">
        <v>188</v>
      </c>
      <c r="C417" s="201" t="s">
        <v>194</v>
      </c>
      <c r="D417" s="147"/>
      <c r="E417" s="196" t="str">
        <f t="shared" si="197"/>
        <v/>
      </c>
      <c r="F417" s="196" t="str">
        <f t="shared" si="197"/>
        <v/>
      </c>
      <c r="G417" s="196" t="str">
        <f t="shared" si="197"/>
        <v/>
      </c>
      <c r="H417" s="142"/>
    </row>
    <row r="418" spans="1:8" x14ac:dyDescent="0.25">
      <c r="A418" s="137" t="s">
        <v>19</v>
      </c>
      <c r="B418" s="194" t="s">
        <v>188</v>
      </c>
      <c r="C418" s="200" t="s">
        <v>259</v>
      </c>
      <c r="D418" s="147">
        <v>14</v>
      </c>
      <c r="E418" s="196" t="str">
        <f t="shared" si="197"/>
        <v/>
      </c>
      <c r="F418" s="196" t="str">
        <f t="shared" si="197"/>
        <v/>
      </c>
      <c r="G418" s="196" t="str">
        <f t="shared" si="197"/>
        <v/>
      </c>
      <c r="H418" s="121"/>
    </row>
    <row r="419" spans="1:8" x14ac:dyDescent="0.25">
      <c r="A419" s="137" t="s">
        <v>47</v>
      </c>
      <c r="B419" s="194" t="s">
        <v>188</v>
      </c>
      <c r="C419" s="200" t="s">
        <v>195</v>
      </c>
      <c r="D419" s="147">
        <v>14</v>
      </c>
      <c r="E419" s="196" t="str">
        <f t="shared" si="197"/>
        <v/>
      </c>
      <c r="F419" s="196" t="str">
        <f t="shared" si="197"/>
        <v/>
      </c>
      <c r="G419" s="196" t="str">
        <f t="shared" si="197"/>
        <v/>
      </c>
      <c r="H419" s="121"/>
    </row>
    <row r="420" spans="1:8" x14ac:dyDescent="0.25">
      <c r="A420" s="193" t="s">
        <v>48</v>
      </c>
      <c r="B420" s="194" t="s">
        <v>188</v>
      </c>
      <c r="C420" s="200" t="s">
        <v>188</v>
      </c>
      <c r="D420" s="147"/>
      <c r="E420" s="196" t="str">
        <f t="shared" si="197"/>
        <v/>
      </c>
      <c r="F420" s="196" t="str">
        <f t="shared" si="197"/>
        <v/>
      </c>
      <c r="G420" s="196" t="str">
        <f t="shared" si="197"/>
        <v/>
      </c>
      <c r="H420" s="142"/>
    </row>
    <row r="421" spans="1:8" ht="15.75" thickBot="1" x14ac:dyDescent="0.3">
      <c r="A421" s="202" t="s">
        <v>20</v>
      </c>
      <c r="B421" s="203" t="s">
        <v>260</v>
      </c>
      <c r="C421" s="204" t="s">
        <v>196</v>
      </c>
      <c r="D421" s="205">
        <v>11</v>
      </c>
      <c r="E421" s="206" t="str">
        <f t="shared" si="197"/>
        <v/>
      </c>
      <c r="F421" s="206" t="str">
        <f t="shared" si="197"/>
        <v/>
      </c>
      <c r="G421" s="206" t="str">
        <f t="shared" si="197"/>
        <v/>
      </c>
      <c r="H421" s="158"/>
    </row>
    <row r="422" spans="1:8" x14ac:dyDescent="0.25">
      <c r="A422" s="189" t="s">
        <v>13</v>
      </c>
      <c r="B422" s="190" t="s">
        <v>187</v>
      </c>
      <c r="C422" s="191" t="s">
        <v>189</v>
      </c>
      <c r="D422" s="192">
        <v>8</v>
      </c>
      <c r="E422" s="159"/>
      <c r="F422" s="159"/>
      <c r="G422" s="159"/>
      <c r="H422" s="120"/>
    </row>
    <row r="423" spans="1:8" x14ac:dyDescent="0.25">
      <c r="A423" s="193" t="s">
        <v>52</v>
      </c>
      <c r="B423" s="194" t="s">
        <v>187</v>
      </c>
      <c r="C423" s="195" t="s">
        <v>190</v>
      </c>
      <c r="D423" s="147">
        <v>8</v>
      </c>
      <c r="E423" s="147" t="str">
        <f>IF(E422="","",E422)</f>
        <v/>
      </c>
      <c r="F423" s="147" t="str">
        <f t="shared" ref="F423:G423" si="198">IF(F422="","",F422)</f>
        <v/>
      </c>
      <c r="G423" s="147" t="str">
        <f t="shared" si="198"/>
        <v/>
      </c>
      <c r="H423" s="121"/>
    </row>
    <row r="424" spans="1:8" x14ac:dyDescent="0.25">
      <c r="A424" s="193" t="s">
        <v>53</v>
      </c>
      <c r="B424" s="194" t="s">
        <v>187</v>
      </c>
      <c r="C424" s="195" t="s">
        <v>191</v>
      </c>
      <c r="D424" s="196">
        <v>8</v>
      </c>
      <c r="E424" s="196" t="str">
        <f>E423</f>
        <v/>
      </c>
      <c r="F424" s="196" t="str">
        <f t="shared" ref="F424:G424" si="199">F423</f>
        <v/>
      </c>
      <c r="G424" s="196" t="str">
        <f t="shared" si="199"/>
        <v/>
      </c>
      <c r="H424" s="142">
        <f t="shared" ref="H424" si="200">IF(H422&gt;H423, H422-H423, 0)</f>
        <v>0</v>
      </c>
    </row>
    <row r="425" spans="1:8" x14ac:dyDescent="0.25">
      <c r="A425" s="193" t="s">
        <v>16</v>
      </c>
      <c r="B425" s="194" t="s">
        <v>188</v>
      </c>
      <c r="C425" s="197" t="s">
        <v>192</v>
      </c>
      <c r="D425" s="198">
        <v>13</v>
      </c>
      <c r="E425" s="196" t="str">
        <f t="shared" ref="E425:G431" si="201">E424</f>
        <v/>
      </c>
      <c r="F425" s="196" t="str">
        <f t="shared" si="201"/>
        <v/>
      </c>
      <c r="G425" s="196" t="str">
        <f t="shared" si="201"/>
        <v/>
      </c>
      <c r="H425" s="187"/>
    </row>
    <row r="426" spans="1:8" x14ac:dyDescent="0.25">
      <c r="A426" s="193" t="s">
        <v>17</v>
      </c>
      <c r="B426" s="194" t="s">
        <v>188</v>
      </c>
      <c r="C426" s="200" t="s">
        <v>193</v>
      </c>
      <c r="D426" s="147">
        <v>13</v>
      </c>
      <c r="E426" s="196" t="str">
        <f t="shared" si="201"/>
        <v/>
      </c>
      <c r="F426" s="196" t="str">
        <f t="shared" si="201"/>
        <v/>
      </c>
      <c r="G426" s="196" t="str">
        <f t="shared" si="201"/>
        <v/>
      </c>
      <c r="H426" s="121"/>
    </row>
    <row r="427" spans="1:8" x14ac:dyDescent="0.25">
      <c r="A427" s="193" t="s">
        <v>18</v>
      </c>
      <c r="B427" s="194" t="s">
        <v>188</v>
      </c>
      <c r="C427" s="201" t="s">
        <v>194</v>
      </c>
      <c r="D427" s="147"/>
      <c r="E427" s="196" t="str">
        <f t="shared" si="201"/>
        <v/>
      </c>
      <c r="F427" s="196" t="str">
        <f t="shared" si="201"/>
        <v/>
      </c>
      <c r="G427" s="196" t="str">
        <f t="shared" si="201"/>
        <v/>
      </c>
      <c r="H427" s="142"/>
    </row>
    <row r="428" spans="1:8" x14ac:dyDescent="0.25">
      <c r="A428" s="137" t="s">
        <v>19</v>
      </c>
      <c r="B428" s="194" t="s">
        <v>188</v>
      </c>
      <c r="C428" s="200" t="s">
        <v>259</v>
      </c>
      <c r="D428" s="147">
        <v>14</v>
      </c>
      <c r="E428" s="196" t="str">
        <f t="shared" si="201"/>
        <v/>
      </c>
      <c r="F428" s="196" t="str">
        <f t="shared" si="201"/>
        <v/>
      </c>
      <c r="G428" s="196" t="str">
        <f t="shared" si="201"/>
        <v/>
      </c>
      <c r="H428" s="121"/>
    </row>
    <row r="429" spans="1:8" x14ac:dyDescent="0.25">
      <c r="A429" s="137" t="s">
        <v>47</v>
      </c>
      <c r="B429" s="194" t="s">
        <v>188</v>
      </c>
      <c r="C429" s="200" t="s">
        <v>195</v>
      </c>
      <c r="D429" s="147">
        <v>14</v>
      </c>
      <c r="E429" s="196" t="str">
        <f t="shared" si="201"/>
        <v/>
      </c>
      <c r="F429" s="196" t="str">
        <f t="shared" si="201"/>
        <v/>
      </c>
      <c r="G429" s="196" t="str">
        <f t="shared" si="201"/>
        <v/>
      </c>
      <c r="H429" s="121"/>
    </row>
    <row r="430" spans="1:8" x14ac:dyDescent="0.25">
      <c r="A430" s="193" t="s">
        <v>48</v>
      </c>
      <c r="B430" s="194" t="s">
        <v>188</v>
      </c>
      <c r="C430" s="200" t="s">
        <v>188</v>
      </c>
      <c r="D430" s="147"/>
      <c r="E430" s="196" t="str">
        <f t="shared" si="201"/>
        <v/>
      </c>
      <c r="F430" s="196" t="str">
        <f t="shared" si="201"/>
        <v/>
      </c>
      <c r="G430" s="196" t="str">
        <f t="shared" si="201"/>
        <v/>
      </c>
      <c r="H430" s="142"/>
    </row>
    <row r="431" spans="1:8" ht="15.75" thickBot="1" x14ac:dyDescent="0.3">
      <c r="A431" s="202" t="s">
        <v>20</v>
      </c>
      <c r="B431" s="203" t="s">
        <v>260</v>
      </c>
      <c r="C431" s="204" t="s">
        <v>196</v>
      </c>
      <c r="D431" s="205">
        <v>11</v>
      </c>
      <c r="E431" s="206" t="str">
        <f t="shared" si="201"/>
        <v/>
      </c>
      <c r="F431" s="206" t="str">
        <f t="shared" si="201"/>
        <v/>
      </c>
      <c r="G431" s="206" t="str">
        <f t="shared" si="201"/>
        <v/>
      </c>
      <c r="H431" s="158"/>
    </row>
    <row r="432" spans="1:8" x14ac:dyDescent="0.25">
      <c r="A432" s="189" t="s">
        <v>13</v>
      </c>
      <c r="B432" s="190" t="s">
        <v>187</v>
      </c>
      <c r="C432" s="191" t="s">
        <v>189</v>
      </c>
      <c r="D432" s="192">
        <v>8</v>
      </c>
      <c r="E432" s="159"/>
      <c r="F432" s="159"/>
      <c r="G432" s="159"/>
      <c r="H432" s="120"/>
    </row>
    <row r="433" spans="1:8" x14ac:dyDescent="0.25">
      <c r="A433" s="193" t="s">
        <v>52</v>
      </c>
      <c r="B433" s="194" t="s">
        <v>187</v>
      </c>
      <c r="C433" s="195" t="s">
        <v>190</v>
      </c>
      <c r="D433" s="147">
        <v>8</v>
      </c>
      <c r="E433" s="147" t="str">
        <f>IF(E432="","",E432)</f>
        <v/>
      </c>
      <c r="F433" s="147" t="str">
        <f t="shared" ref="F433:G433" si="202">IF(F432="","",F432)</f>
        <v/>
      </c>
      <c r="G433" s="147" t="str">
        <f t="shared" si="202"/>
        <v/>
      </c>
      <c r="H433" s="121"/>
    </row>
    <row r="434" spans="1:8" x14ac:dyDescent="0.25">
      <c r="A434" s="193" t="s">
        <v>53</v>
      </c>
      <c r="B434" s="194" t="s">
        <v>187</v>
      </c>
      <c r="C434" s="195" t="s">
        <v>191</v>
      </c>
      <c r="D434" s="196">
        <v>8</v>
      </c>
      <c r="E434" s="196" t="str">
        <f>E433</f>
        <v/>
      </c>
      <c r="F434" s="196" t="str">
        <f t="shared" ref="F434:G434" si="203">F433</f>
        <v/>
      </c>
      <c r="G434" s="196" t="str">
        <f t="shared" si="203"/>
        <v/>
      </c>
      <c r="H434" s="142">
        <f t="shared" ref="H434" si="204">IF(H432&gt;H433, H432-H433, 0)</f>
        <v>0</v>
      </c>
    </row>
    <row r="435" spans="1:8" x14ac:dyDescent="0.25">
      <c r="A435" s="193" t="s">
        <v>16</v>
      </c>
      <c r="B435" s="194" t="s">
        <v>188</v>
      </c>
      <c r="C435" s="197" t="s">
        <v>192</v>
      </c>
      <c r="D435" s="198">
        <v>13</v>
      </c>
      <c r="E435" s="196" t="str">
        <f t="shared" ref="E435:G441" si="205">E434</f>
        <v/>
      </c>
      <c r="F435" s="196" t="str">
        <f t="shared" si="205"/>
        <v/>
      </c>
      <c r="G435" s="196" t="str">
        <f t="shared" si="205"/>
        <v/>
      </c>
      <c r="H435" s="187"/>
    </row>
    <row r="436" spans="1:8" x14ac:dyDescent="0.25">
      <c r="A436" s="193" t="s">
        <v>17</v>
      </c>
      <c r="B436" s="194" t="s">
        <v>188</v>
      </c>
      <c r="C436" s="200" t="s">
        <v>193</v>
      </c>
      <c r="D436" s="147">
        <v>13</v>
      </c>
      <c r="E436" s="196" t="str">
        <f t="shared" si="205"/>
        <v/>
      </c>
      <c r="F436" s="196" t="str">
        <f t="shared" si="205"/>
        <v/>
      </c>
      <c r="G436" s="196" t="str">
        <f t="shared" si="205"/>
        <v/>
      </c>
      <c r="H436" s="121"/>
    </row>
    <row r="437" spans="1:8" x14ac:dyDescent="0.25">
      <c r="A437" s="193" t="s">
        <v>18</v>
      </c>
      <c r="B437" s="194" t="s">
        <v>188</v>
      </c>
      <c r="C437" s="201" t="s">
        <v>194</v>
      </c>
      <c r="D437" s="147"/>
      <c r="E437" s="196" t="str">
        <f t="shared" si="205"/>
        <v/>
      </c>
      <c r="F437" s="196" t="str">
        <f t="shared" si="205"/>
        <v/>
      </c>
      <c r="G437" s="196" t="str">
        <f t="shared" si="205"/>
        <v/>
      </c>
      <c r="H437" s="142"/>
    </row>
    <row r="438" spans="1:8" x14ac:dyDescent="0.25">
      <c r="A438" s="137" t="s">
        <v>19</v>
      </c>
      <c r="B438" s="194" t="s">
        <v>188</v>
      </c>
      <c r="C438" s="200" t="s">
        <v>259</v>
      </c>
      <c r="D438" s="147">
        <v>14</v>
      </c>
      <c r="E438" s="196" t="str">
        <f t="shared" si="205"/>
        <v/>
      </c>
      <c r="F438" s="196" t="str">
        <f t="shared" si="205"/>
        <v/>
      </c>
      <c r="G438" s="196" t="str">
        <f t="shared" si="205"/>
        <v/>
      </c>
      <c r="H438" s="121"/>
    </row>
    <row r="439" spans="1:8" x14ac:dyDescent="0.25">
      <c r="A439" s="137" t="s">
        <v>47</v>
      </c>
      <c r="B439" s="194" t="s">
        <v>188</v>
      </c>
      <c r="C439" s="200" t="s">
        <v>195</v>
      </c>
      <c r="D439" s="147">
        <v>14</v>
      </c>
      <c r="E439" s="196" t="str">
        <f t="shared" si="205"/>
        <v/>
      </c>
      <c r="F439" s="196" t="str">
        <f t="shared" si="205"/>
        <v/>
      </c>
      <c r="G439" s="196" t="str">
        <f t="shared" si="205"/>
        <v/>
      </c>
      <c r="H439" s="121"/>
    </row>
    <row r="440" spans="1:8" x14ac:dyDescent="0.25">
      <c r="A440" s="193" t="s">
        <v>48</v>
      </c>
      <c r="B440" s="194" t="s">
        <v>188</v>
      </c>
      <c r="C440" s="200" t="s">
        <v>188</v>
      </c>
      <c r="D440" s="147"/>
      <c r="E440" s="196" t="str">
        <f t="shared" si="205"/>
        <v/>
      </c>
      <c r="F440" s="196" t="str">
        <f t="shared" si="205"/>
        <v/>
      </c>
      <c r="G440" s="196" t="str">
        <f t="shared" si="205"/>
        <v/>
      </c>
      <c r="H440" s="142"/>
    </row>
    <row r="441" spans="1:8" ht="15.75" thickBot="1" x14ac:dyDescent="0.3">
      <c r="A441" s="202" t="s">
        <v>20</v>
      </c>
      <c r="B441" s="203" t="s">
        <v>260</v>
      </c>
      <c r="C441" s="204" t="s">
        <v>196</v>
      </c>
      <c r="D441" s="205">
        <v>11</v>
      </c>
      <c r="E441" s="206" t="str">
        <f t="shared" si="205"/>
        <v/>
      </c>
      <c r="F441" s="206" t="str">
        <f t="shared" si="205"/>
        <v/>
      </c>
      <c r="G441" s="206" t="str">
        <f t="shared" si="205"/>
        <v/>
      </c>
      <c r="H441" s="158"/>
    </row>
    <row r="442" spans="1:8" x14ac:dyDescent="0.25">
      <c r="A442" s="189" t="s">
        <v>13</v>
      </c>
      <c r="B442" s="190" t="s">
        <v>187</v>
      </c>
      <c r="C442" s="191" t="s">
        <v>189</v>
      </c>
      <c r="D442" s="192">
        <v>8</v>
      </c>
      <c r="E442" s="159"/>
      <c r="F442" s="159"/>
      <c r="G442" s="159"/>
      <c r="H442" s="120"/>
    </row>
    <row r="443" spans="1:8" x14ac:dyDescent="0.25">
      <c r="A443" s="193" t="s">
        <v>52</v>
      </c>
      <c r="B443" s="194" t="s">
        <v>187</v>
      </c>
      <c r="C443" s="195" t="s">
        <v>190</v>
      </c>
      <c r="D443" s="147">
        <v>8</v>
      </c>
      <c r="E443" s="147" t="str">
        <f>IF(E442="","",E442)</f>
        <v/>
      </c>
      <c r="F443" s="147" t="str">
        <f t="shared" ref="F443:G443" si="206">IF(F442="","",F442)</f>
        <v/>
      </c>
      <c r="G443" s="147" t="str">
        <f t="shared" si="206"/>
        <v/>
      </c>
      <c r="H443" s="121"/>
    </row>
    <row r="444" spans="1:8" x14ac:dyDescent="0.25">
      <c r="A444" s="193" t="s">
        <v>53</v>
      </c>
      <c r="B444" s="194" t="s">
        <v>187</v>
      </c>
      <c r="C444" s="195" t="s">
        <v>191</v>
      </c>
      <c r="D444" s="196">
        <v>8</v>
      </c>
      <c r="E444" s="196" t="str">
        <f>E443</f>
        <v/>
      </c>
      <c r="F444" s="196" t="str">
        <f t="shared" ref="F444:G444" si="207">F443</f>
        <v/>
      </c>
      <c r="G444" s="196" t="str">
        <f t="shared" si="207"/>
        <v/>
      </c>
      <c r="H444" s="142">
        <f t="shared" ref="H444" si="208">IF(H442&gt;H443, H442-H443, 0)</f>
        <v>0</v>
      </c>
    </row>
    <row r="445" spans="1:8" x14ac:dyDescent="0.25">
      <c r="A445" s="193" t="s">
        <v>16</v>
      </c>
      <c r="B445" s="194" t="s">
        <v>188</v>
      </c>
      <c r="C445" s="197" t="s">
        <v>192</v>
      </c>
      <c r="D445" s="198">
        <v>13</v>
      </c>
      <c r="E445" s="196" t="str">
        <f t="shared" ref="E445:G451" si="209">E444</f>
        <v/>
      </c>
      <c r="F445" s="196" t="str">
        <f t="shared" si="209"/>
        <v/>
      </c>
      <c r="G445" s="196" t="str">
        <f t="shared" si="209"/>
        <v/>
      </c>
      <c r="H445" s="187"/>
    </row>
    <row r="446" spans="1:8" x14ac:dyDescent="0.25">
      <c r="A446" s="193" t="s">
        <v>17</v>
      </c>
      <c r="B446" s="194" t="s">
        <v>188</v>
      </c>
      <c r="C446" s="200" t="s">
        <v>193</v>
      </c>
      <c r="D446" s="147">
        <v>13</v>
      </c>
      <c r="E446" s="196" t="str">
        <f t="shared" si="209"/>
        <v/>
      </c>
      <c r="F446" s="196" t="str">
        <f t="shared" si="209"/>
        <v/>
      </c>
      <c r="G446" s="196" t="str">
        <f t="shared" si="209"/>
        <v/>
      </c>
      <c r="H446" s="121"/>
    </row>
    <row r="447" spans="1:8" x14ac:dyDescent="0.25">
      <c r="A447" s="193" t="s">
        <v>18</v>
      </c>
      <c r="B447" s="194" t="s">
        <v>188</v>
      </c>
      <c r="C447" s="201" t="s">
        <v>194</v>
      </c>
      <c r="D447" s="147"/>
      <c r="E447" s="196" t="str">
        <f t="shared" si="209"/>
        <v/>
      </c>
      <c r="F447" s="196" t="str">
        <f t="shared" si="209"/>
        <v/>
      </c>
      <c r="G447" s="196" t="str">
        <f t="shared" si="209"/>
        <v/>
      </c>
      <c r="H447" s="142"/>
    </row>
    <row r="448" spans="1:8" x14ac:dyDescent="0.25">
      <c r="A448" s="137" t="s">
        <v>19</v>
      </c>
      <c r="B448" s="194" t="s">
        <v>188</v>
      </c>
      <c r="C448" s="200" t="s">
        <v>259</v>
      </c>
      <c r="D448" s="147">
        <v>14</v>
      </c>
      <c r="E448" s="196" t="str">
        <f t="shared" si="209"/>
        <v/>
      </c>
      <c r="F448" s="196" t="str">
        <f t="shared" si="209"/>
        <v/>
      </c>
      <c r="G448" s="196" t="str">
        <f t="shared" si="209"/>
        <v/>
      </c>
      <c r="H448" s="121"/>
    </row>
    <row r="449" spans="1:8" x14ac:dyDescent="0.25">
      <c r="A449" s="137" t="s">
        <v>47</v>
      </c>
      <c r="B449" s="194" t="s">
        <v>188</v>
      </c>
      <c r="C449" s="200" t="s">
        <v>195</v>
      </c>
      <c r="D449" s="147">
        <v>14</v>
      </c>
      <c r="E449" s="196" t="str">
        <f t="shared" si="209"/>
        <v/>
      </c>
      <c r="F449" s="196" t="str">
        <f t="shared" si="209"/>
        <v/>
      </c>
      <c r="G449" s="196" t="str">
        <f t="shared" si="209"/>
        <v/>
      </c>
      <c r="H449" s="121"/>
    </row>
    <row r="450" spans="1:8" x14ac:dyDescent="0.25">
      <c r="A450" s="193" t="s">
        <v>48</v>
      </c>
      <c r="B450" s="194" t="s">
        <v>188</v>
      </c>
      <c r="C450" s="200" t="s">
        <v>188</v>
      </c>
      <c r="D450" s="147"/>
      <c r="E450" s="196" t="str">
        <f t="shared" si="209"/>
        <v/>
      </c>
      <c r="F450" s="196" t="str">
        <f t="shared" si="209"/>
        <v/>
      </c>
      <c r="G450" s="196" t="str">
        <f t="shared" si="209"/>
        <v/>
      </c>
      <c r="H450" s="142"/>
    </row>
    <row r="451" spans="1:8" ht="15.75" thickBot="1" x14ac:dyDescent="0.3">
      <c r="A451" s="202" t="s">
        <v>20</v>
      </c>
      <c r="B451" s="203" t="s">
        <v>260</v>
      </c>
      <c r="C451" s="204" t="s">
        <v>196</v>
      </c>
      <c r="D451" s="205">
        <v>11</v>
      </c>
      <c r="E451" s="206" t="str">
        <f t="shared" si="209"/>
        <v/>
      </c>
      <c r="F451" s="206" t="str">
        <f t="shared" si="209"/>
        <v/>
      </c>
      <c r="G451" s="206" t="str">
        <f t="shared" si="209"/>
        <v/>
      </c>
      <c r="H451" s="158"/>
    </row>
    <row r="452" spans="1:8" x14ac:dyDescent="0.25">
      <c r="A452" s="189" t="s">
        <v>13</v>
      </c>
      <c r="B452" s="190" t="s">
        <v>187</v>
      </c>
      <c r="C452" s="191" t="s">
        <v>189</v>
      </c>
      <c r="D452" s="192">
        <v>8</v>
      </c>
      <c r="E452" s="159"/>
      <c r="F452" s="159"/>
      <c r="G452" s="159"/>
      <c r="H452" s="120"/>
    </row>
    <row r="453" spans="1:8" x14ac:dyDescent="0.25">
      <c r="A453" s="193" t="s">
        <v>52</v>
      </c>
      <c r="B453" s="194" t="s">
        <v>187</v>
      </c>
      <c r="C453" s="195" t="s">
        <v>190</v>
      </c>
      <c r="D453" s="147">
        <v>8</v>
      </c>
      <c r="E453" s="147" t="str">
        <f>IF(E452="","",E452)</f>
        <v/>
      </c>
      <c r="F453" s="147" t="str">
        <f t="shared" ref="F453:G453" si="210">IF(F452="","",F452)</f>
        <v/>
      </c>
      <c r="G453" s="147" t="str">
        <f t="shared" si="210"/>
        <v/>
      </c>
      <c r="H453" s="121"/>
    </row>
    <row r="454" spans="1:8" x14ac:dyDescent="0.25">
      <c r="A454" s="193" t="s">
        <v>53</v>
      </c>
      <c r="B454" s="194" t="s">
        <v>187</v>
      </c>
      <c r="C454" s="195" t="s">
        <v>191</v>
      </c>
      <c r="D454" s="196">
        <v>8</v>
      </c>
      <c r="E454" s="196" t="str">
        <f>E453</f>
        <v/>
      </c>
      <c r="F454" s="196" t="str">
        <f t="shared" ref="F454:G454" si="211">F453</f>
        <v/>
      </c>
      <c r="G454" s="196" t="str">
        <f t="shared" si="211"/>
        <v/>
      </c>
      <c r="H454" s="142">
        <f t="shared" ref="H454" si="212">IF(H452&gt;H453, H452-H453, 0)</f>
        <v>0</v>
      </c>
    </row>
    <row r="455" spans="1:8" x14ac:dyDescent="0.25">
      <c r="A455" s="193" t="s">
        <v>16</v>
      </c>
      <c r="B455" s="194" t="s">
        <v>188</v>
      </c>
      <c r="C455" s="197" t="s">
        <v>192</v>
      </c>
      <c r="D455" s="198">
        <v>13</v>
      </c>
      <c r="E455" s="196" t="str">
        <f t="shared" ref="E455:G461" si="213">E454</f>
        <v/>
      </c>
      <c r="F455" s="196" t="str">
        <f t="shared" si="213"/>
        <v/>
      </c>
      <c r="G455" s="196" t="str">
        <f t="shared" si="213"/>
        <v/>
      </c>
      <c r="H455" s="187"/>
    </row>
    <row r="456" spans="1:8" x14ac:dyDescent="0.25">
      <c r="A456" s="193" t="s">
        <v>17</v>
      </c>
      <c r="B456" s="194" t="s">
        <v>188</v>
      </c>
      <c r="C456" s="200" t="s">
        <v>193</v>
      </c>
      <c r="D456" s="147">
        <v>13</v>
      </c>
      <c r="E456" s="196" t="str">
        <f t="shared" si="213"/>
        <v/>
      </c>
      <c r="F456" s="196" t="str">
        <f t="shared" si="213"/>
        <v/>
      </c>
      <c r="G456" s="196" t="str">
        <f t="shared" si="213"/>
        <v/>
      </c>
      <c r="H456" s="121"/>
    </row>
    <row r="457" spans="1:8" x14ac:dyDescent="0.25">
      <c r="A457" s="193" t="s">
        <v>18</v>
      </c>
      <c r="B457" s="194" t="s">
        <v>188</v>
      </c>
      <c r="C457" s="201" t="s">
        <v>194</v>
      </c>
      <c r="D457" s="147"/>
      <c r="E457" s="196" t="str">
        <f t="shared" si="213"/>
        <v/>
      </c>
      <c r="F457" s="196" t="str">
        <f t="shared" si="213"/>
        <v/>
      </c>
      <c r="G457" s="196" t="str">
        <f t="shared" si="213"/>
        <v/>
      </c>
      <c r="H457" s="142"/>
    </row>
    <row r="458" spans="1:8" x14ac:dyDescent="0.25">
      <c r="A458" s="137" t="s">
        <v>19</v>
      </c>
      <c r="B458" s="194" t="s">
        <v>188</v>
      </c>
      <c r="C458" s="200" t="s">
        <v>259</v>
      </c>
      <c r="D458" s="147">
        <v>14</v>
      </c>
      <c r="E458" s="196" t="str">
        <f t="shared" si="213"/>
        <v/>
      </c>
      <c r="F458" s="196" t="str">
        <f t="shared" si="213"/>
        <v/>
      </c>
      <c r="G458" s="196" t="str">
        <f t="shared" si="213"/>
        <v/>
      </c>
      <c r="H458" s="121"/>
    </row>
    <row r="459" spans="1:8" x14ac:dyDescent="0.25">
      <c r="A459" s="137" t="s">
        <v>47</v>
      </c>
      <c r="B459" s="194" t="s">
        <v>188</v>
      </c>
      <c r="C459" s="200" t="s">
        <v>195</v>
      </c>
      <c r="D459" s="147">
        <v>14</v>
      </c>
      <c r="E459" s="196" t="str">
        <f t="shared" si="213"/>
        <v/>
      </c>
      <c r="F459" s="196" t="str">
        <f t="shared" si="213"/>
        <v/>
      </c>
      <c r="G459" s="196" t="str">
        <f t="shared" si="213"/>
        <v/>
      </c>
      <c r="H459" s="121"/>
    </row>
    <row r="460" spans="1:8" x14ac:dyDescent="0.25">
      <c r="A460" s="193" t="s">
        <v>48</v>
      </c>
      <c r="B460" s="194" t="s">
        <v>188</v>
      </c>
      <c r="C460" s="200" t="s">
        <v>188</v>
      </c>
      <c r="D460" s="147"/>
      <c r="E460" s="196" t="str">
        <f t="shared" si="213"/>
        <v/>
      </c>
      <c r="F460" s="196" t="str">
        <f t="shared" si="213"/>
        <v/>
      </c>
      <c r="G460" s="196" t="str">
        <f t="shared" si="213"/>
        <v/>
      </c>
      <c r="H460" s="142"/>
    </row>
    <row r="461" spans="1:8" ht="15.75" thickBot="1" x14ac:dyDescent="0.3">
      <c r="A461" s="202" t="s">
        <v>20</v>
      </c>
      <c r="B461" s="203" t="s">
        <v>260</v>
      </c>
      <c r="C461" s="204" t="s">
        <v>196</v>
      </c>
      <c r="D461" s="205">
        <v>11</v>
      </c>
      <c r="E461" s="206" t="str">
        <f t="shared" si="213"/>
        <v/>
      </c>
      <c r="F461" s="206" t="str">
        <f t="shared" si="213"/>
        <v/>
      </c>
      <c r="G461" s="206" t="str">
        <f t="shared" si="213"/>
        <v/>
      </c>
      <c r="H461" s="158"/>
    </row>
    <row r="462" spans="1:8" x14ac:dyDescent="0.25">
      <c r="A462" s="189" t="s">
        <v>13</v>
      </c>
      <c r="B462" s="190" t="s">
        <v>187</v>
      </c>
      <c r="C462" s="191" t="s">
        <v>189</v>
      </c>
      <c r="D462" s="192">
        <v>8</v>
      </c>
      <c r="E462" s="159"/>
      <c r="F462" s="159"/>
      <c r="G462" s="159"/>
      <c r="H462" s="120"/>
    </row>
    <row r="463" spans="1:8" x14ac:dyDescent="0.25">
      <c r="A463" s="193" t="s">
        <v>52</v>
      </c>
      <c r="B463" s="194" t="s">
        <v>187</v>
      </c>
      <c r="C463" s="195" t="s">
        <v>190</v>
      </c>
      <c r="D463" s="147">
        <v>8</v>
      </c>
      <c r="E463" s="147" t="str">
        <f>IF(E462="","",E462)</f>
        <v/>
      </c>
      <c r="F463" s="147" t="str">
        <f t="shared" ref="F463:G463" si="214">IF(F462="","",F462)</f>
        <v/>
      </c>
      <c r="G463" s="147" t="str">
        <f t="shared" si="214"/>
        <v/>
      </c>
      <c r="H463" s="121"/>
    </row>
    <row r="464" spans="1:8" x14ac:dyDescent="0.25">
      <c r="A464" s="193" t="s">
        <v>53</v>
      </c>
      <c r="B464" s="194" t="s">
        <v>187</v>
      </c>
      <c r="C464" s="195" t="s">
        <v>191</v>
      </c>
      <c r="D464" s="196">
        <v>8</v>
      </c>
      <c r="E464" s="196" t="str">
        <f>E463</f>
        <v/>
      </c>
      <c r="F464" s="196" t="str">
        <f t="shared" ref="F464:G464" si="215">F463</f>
        <v/>
      </c>
      <c r="G464" s="196" t="str">
        <f t="shared" si="215"/>
        <v/>
      </c>
      <c r="H464" s="142">
        <f t="shared" ref="H464" si="216">IF(H462&gt;H463, H462-H463, 0)</f>
        <v>0</v>
      </c>
    </row>
    <row r="465" spans="1:8" x14ac:dyDescent="0.25">
      <c r="A465" s="193" t="s">
        <v>16</v>
      </c>
      <c r="B465" s="194" t="s">
        <v>188</v>
      </c>
      <c r="C465" s="197" t="s">
        <v>192</v>
      </c>
      <c r="D465" s="198">
        <v>13</v>
      </c>
      <c r="E465" s="196" t="str">
        <f t="shared" ref="E465:G471" si="217">E464</f>
        <v/>
      </c>
      <c r="F465" s="196" t="str">
        <f t="shared" si="217"/>
        <v/>
      </c>
      <c r="G465" s="196" t="str">
        <f t="shared" si="217"/>
        <v/>
      </c>
      <c r="H465" s="187"/>
    </row>
    <row r="466" spans="1:8" x14ac:dyDescent="0.25">
      <c r="A466" s="193" t="s">
        <v>17</v>
      </c>
      <c r="B466" s="194" t="s">
        <v>188</v>
      </c>
      <c r="C466" s="200" t="s">
        <v>193</v>
      </c>
      <c r="D466" s="147">
        <v>13</v>
      </c>
      <c r="E466" s="196" t="str">
        <f t="shared" si="217"/>
        <v/>
      </c>
      <c r="F466" s="196" t="str">
        <f t="shared" si="217"/>
        <v/>
      </c>
      <c r="G466" s="196" t="str">
        <f t="shared" si="217"/>
        <v/>
      </c>
      <c r="H466" s="121"/>
    </row>
    <row r="467" spans="1:8" x14ac:dyDescent="0.25">
      <c r="A467" s="193" t="s">
        <v>18</v>
      </c>
      <c r="B467" s="194" t="s">
        <v>188</v>
      </c>
      <c r="C467" s="201" t="s">
        <v>194</v>
      </c>
      <c r="D467" s="147"/>
      <c r="E467" s="196" t="str">
        <f t="shared" si="217"/>
        <v/>
      </c>
      <c r="F467" s="196" t="str">
        <f t="shared" si="217"/>
        <v/>
      </c>
      <c r="G467" s="196" t="str">
        <f t="shared" si="217"/>
        <v/>
      </c>
      <c r="H467" s="142"/>
    </row>
    <row r="468" spans="1:8" x14ac:dyDescent="0.25">
      <c r="A468" s="137" t="s">
        <v>19</v>
      </c>
      <c r="B468" s="194" t="s">
        <v>188</v>
      </c>
      <c r="C468" s="200" t="s">
        <v>259</v>
      </c>
      <c r="D468" s="147">
        <v>14</v>
      </c>
      <c r="E468" s="196" t="str">
        <f t="shared" si="217"/>
        <v/>
      </c>
      <c r="F468" s="196" t="str">
        <f t="shared" si="217"/>
        <v/>
      </c>
      <c r="G468" s="196" t="str">
        <f t="shared" si="217"/>
        <v/>
      </c>
      <c r="H468" s="121"/>
    </row>
    <row r="469" spans="1:8" x14ac:dyDescent="0.25">
      <c r="A469" s="137" t="s">
        <v>47</v>
      </c>
      <c r="B469" s="194" t="s">
        <v>188</v>
      </c>
      <c r="C469" s="200" t="s">
        <v>195</v>
      </c>
      <c r="D469" s="147">
        <v>14</v>
      </c>
      <c r="E469" s="196" t="str">
        <f t="shared" si="217"/>
        <v/>
      </c>
      <c r="F469" s="196" t="str">
        <f t="shared" si="217"/>
        <v/>
      </c>
      <c r="G469" s="196" t="str">
        <f t="shared" si="217"/>
        <v/>
      </c>
      <c r="H469" s="121"/>
    </row>
    <row r="470" spans="1:8" x14ac:dyDescent="0.25">
      <c r="A470" s="193" t="s">
        <v>48</v>
      </c>
      <c r="B470" s="194" t="s">
        <v>188</v>
      </c>
      <c r="C470" s="200" t="s">
        <v>188</v>
      </c>
      <c r="D470" s="147"/>
      <c r="E470" s="196" t="str">
        <f t="shared" si="217"/>
        <v/>
      </c>
      <c r="F470" s="196" t="str">
        <f t="shared" si="217"/>
        <v/>
      </c>
      <c r="G470" s="196" t="str">
        <f t="shared" si="217"/>
        <v/>
      </c>
      <c r="H470" s="142"/>
    </row>
    <row r="471" spans="1:8" ht="15.75" thickBot="1" x14ac:dyDescent="0.3">
      <c r="A471" s="202" t="s">
        <v>20</v>
      </c>
      <c r="B471" s="203" t="s">
        <v>260</v>
      </c>
      <c r="C471" s="204" t="s">
        <v>196</v>
      </c>
      <c r="D471" s="205">
        <v>11</v>
      </c>
      <c r="E471" s="206" t="str">
        <f t="shared" si="217"/>
        <v/>
      </c>
      <c r="F471" s="206" t="str">
        <f t="shared" si="217"/>
        <v/>
      </c>
      <c r="G471" s="206" t="str">
        <f t="shared" si="217"/>
        <v/>
      </c>
      <c r="H471" s="158"/>
    </row>
    <row r="472" spans="1:8" x14ac:dyDescent="0.25">
      <c r="A472" s="189" t="s">
        <v>13</v>
      </c>
      <c r="B472" s="190" t="s">
        <v>187</v>
      </c>
      <c r="C472" s="191" t="s">
        <v>189</v>
      </c>
      <c r="D472" s="192">
        <v>8</v>
      </c>
      <c r="E472" s="159"/>
      <c r="F472" s="159"/>
      <c r="G472" s="159"/>
      <c r="H472" s="120"/>
    </row>
    <row r="473" spans="1:8" x14ac:dyDescent="0.25">
      <c r="A473" s="193" t="s">
        <v>52</v>
      </c>
      <c r="B473" s="194" t="s">
        <v>187</v>
      </c>
      <c r="C473" s="195" t="s">
        <v>190</v>
      </c>
      <c r="D473" s="147">
        <v>8</v>
      </c>
      <c r="E473" s="147" t="str">
        <f>IF(E472="","",E472)</f>
        <v/>
      </c>
      <c r="F473" s="147" t="str">
        <f t="shared" ref="F473:G473" si="218">IF(F472="","",F472)</f>
        <v/>
      </c>
      <c r="G473" s="147" t="str">
        <f t="shared" si="218"/>
        <v/>
      </c>
      <c r="H473" s="121"/>
    </row>
    <row r="474" spans="1:8" x14ac:dyDescent="0.25">
      <c r="A474" s="193" t="s">
        <v>53</v>
      </c>
      <c r="B474" s="194" t="s">
        <v>187</v>
      </c>
      <c r="C474" s="195" t="s">
        <v>191</v>
      </c>
      <c r="D474" s="196">
        <v>8</v>
      </c>
      <c r="E474" s="196" t="str">
        <f>E473</f>
        <v/>
      </c>
      <c r="F474" s="196" t="str">
        <f t="shared" ref="F474:G474" si="219">F473</f>
        <v/>
      </c>
      <c r="G474" s="196" t="str">
        <f t="shared" si="219"/>
        <v/>
      </c>
      <c r="H474" s="142">
        <f t="shared" ref="H474" si="220">IF(H472&gt;H473, H472-H473, 0)</f>
        <v>0</v>
      </c>
    </row>
    <row r="475" spans="1:8" x14ac:dyDescent="0.25">
      <c r="A475" s="193" t="s">
        <v>16</v>
      </c>
      <c r="B475" s="194" t="s">
        <v>188</v>
      </c>
      <c r="C475" s="197" t="s">
        <v>192</v>
      </c>
      <c r="D475" s="198">
        <v>13</v>
      </c>
      <c r="E475" s="196" t="str">
        <f t="shared" ref="E475:G481" si="221">E474</f>
        <v/>
      </c>
      <c r="F475" s="196" t="str">
        <f t="shared" si="221"/>
        <v/>
      </c>
      <c r="G475" s="196" t="str">
        <f t="shared" si="221"/>
        <v/>
      </c>
      <c r="H475" s="187"/>
    </row>
    <row r="476" spans="1:8" x14ac:dyDescent="0.25">
      <c r="A476" s="193" t="s">
        <v>17</v>
      </c>
      <c r="B476" s="194" t="s">
        <v>188</v>
      </c>
      <c r="C476" s="200" t="s">
        <v>193</v>
      </c>
      <c r="D476" s="147">
        <v>13</v>
      </c>
      <c r="E476" s="196" t="str">
        <f t="shared" si="221"/>
        <v/>
      </c>
      <c r="F476" s="196" t="str">
        <f t="shared" si="221"/>
        <v/>
      </c>
      <c r="G476" s="196" t="str">
        <f t="shared" si="221"/>
        <v/>
      </c>
      <c r="H476" s="121"/>
    </row>
    <row r="477" spans="1:8" x14ac:dyDescent="0.25">
      <c r="A477" s="193" t="s">
        <v>18</v>
      </c>
      <c r="B477" s="194" t="s">
        <v>188</v>
      </c>
      <c r="C477" s="201" t="s">
        <v>194</v>
      </c>
      <c r="D477" s="147"/>
      <c r="E477" s="196" t="str">
        <f t="shared" si="221"/>
        <v/>
      </c>
      <c r="F477" s="196" t="str">
        <f t="shared" si="221"/>
        <v/>
      </c>
      <c r="G477" s="196" t="str">
        <f t="shared" si="221"/>
        <v/>
      </c>
      <c r="H477" s="142"/>
    </row>
    <row r="478" spans="1:8" x14ac:dyDescent="0.25">
      <c r="A478" s="137" t="s">
        <v>19</v>
      </c>
      <c r="B478" s="194" t="s">
        <v>188</v>
      </c>
      <c r="C478" s="200" t="s">
        <v>259</v>
      </c>
      <c r="D478" s="147">
        <v>14</v>
      </c>
      <c r="E478" s="196" t="str">
        <f t="shared" si="221"/>
        <v/>
      </c>
      <c r="F478" s="196" t="str">
        <f t="shared" si="221"/>
        <v/>
      </c>
      <c r="G478" s="196" t="str">
        <f t="shared" si="221"/>
        <v/>
      </c>
      <c r="H478" s="121"/>
    </row>
    <row r="479" spans="1:8" x14ac:dyDescent="0.25">
      <c r="A479" s="137" t="s">
        <v>47</v>
      </c>
      <c r="B479" s="194" t="s">
        <v>188</v>
      </c>
      <c r="C479" s="200" t="s">
        <v>195</v>
      </c>
      <c r="D479" s="147">
        <v>14</v>
      </c>
      <c r="E479" s="196" t="str">
        <f t="shared" si="221"/>
        <v/>
      </c>
      <c r="F479" s="196" t="str">
        <f t="shared" si="221"/>
        <v/>
      </c>
      <c r="G479" s="196" t="str">
        <f t="shared" si="221"/>
        <v/>
      </c>
      <c r="H479" s="121"/>
    </row>
    <row r="480" spans="1:8" x14ac:dyDescent="0.25">
      <c r="A480" s="193" t="s">
        <v>48</v>
      </c>
      <c r="B480" s="194" t="s">
        <v>188</v>
      </c>
      <c r="C480" s="200" t="s">
        <v>188</v>
      </c>
      <c r="D480" s="147"/>
      <c r="E480" s="196" t="str">
        <f t="shared" si="221"/>
        <v/>
      </c>
      <c r="F480" s="196" t="str">
        <f t="shared" si="221"/>
        <v/>
      </c>
      <c r="G480" s="196" t="str">
        <f t="shared" si="221"/>
        <v/>
      </c>
      <c r="H480" s="142"/>
    </row>
    <row r="481" spans="1:8" ht="15.75" thickBot="1" x14ac:dyDescent="0.3">
      <c r="A481" s="202" t="s">
        <v>20</v>
      </c>
      <c r="B481" s="203" t="s">
        <v>260</v>
      </c>
      <c r="C481" s="204" t="s">
        <v>196</v>
      </c>
      <c r="D481" s="205">
        <v>11</v>
      </c>
      <c r="E481" s="206" t="str">
        <f t="shared" si="221"/>
        <v/>
      </c>
      <c r="F481" s="206" t="str">
        <f t="shared" si="221"/>
        <v/>
      </c>
      <c r="G481" s="206" t="str">
        <f t="shared" si="221"/>
        <v/>
      </c>
      <c r="H481" s="158"/>
    </row>
    <row r="482" spans="1:8" x14ac:dyDescent="0.25">
      <c r="A482" s="189" t="s">
        <v>13</v>
      </c>
      <c r="B482" s="190" t="s">
        <v>187</v>
      </c>
      <c r="C482" s="191" t="s">
        <v>189</v>
      </c>
      <c r="D482" s="192">
        <v>8</v>
      </c>
      <c r="E482" s="159"/>
      <c r="F482" s="159"/>
      <c r="G482" s="159"/>
      <c r="H482" s="120"/>
    </row>
    <row r="483" spans="1:8" x14ac:dyDescent="0.25">
      <c r="A483" s="193" t="s">
        <v>52</v>
      </c>
      <c r="B483" s="194" t="s">
        <v>187</v>
      </c>
      <c r="C483" s="195" t="s">
        <v>190</v>
      </c>
      <c r="D483" s="147">
        <v>8</v>
      </c>
      <c r="E483" s="147" t="str">
        <f>IF(E482="","",E482)</f>
        <v/>
      </c>
      <c r="F483" s="147" t="str">
        <f t="shared" ref="F483:G483" si="222">IF(F482="","",F482)</f>
        <v/>
      </c>
      <c r="G483" s="147" t="str">
        <f t="shared" si="222"/>
        <v/>
      </c>
      <c r="H483" s="121"/>
    </row>
    <row r="484" spans="1:8" x14ac:dyDescent="0.25">
      <c r="A484" s="193" t="s">
        <v>53</v>
      </c>
      <c r="B484" s="194" t="s">
        <v>187</v>
      </c>
      <c r="C484" s="195" t="s">
        <v>191</v>
      </c>
      <c r="D484" s="196">
        <v>8</v>
      </c>
      <c r="E484" s="196" t="str">
        <f>E483</f>
        <v/>
      </c>
      <c r="F484" s="196" t="str">
        <f t="shared" ref="F484:G484" si="223">F483</f>
        <v/>
      </c>
      <c r="G484" s="196" t="str">
        <f t="shared" si="223"/>
        <v/>
      </c>
      <c r="H484" s="142">
        <f t="shared" ref="H484" si="224">IF(H482&gt;H483, H482-H483, 0)</f>
        <v>0</v>
      </c>
    </row>
    <row r="485" spans="1:8" x14ac:dyDescent="0.25">
      <c r="A485" s="193" t="s">
        <v>16</v>
      </c>
      <c r="B485" s="194" t="s">
        <v>188</v>
      </c>
      <c r="C485" s="197" t="s">
        <v>192</v>
      </c>
      <c r="D485" s="198">
        <v>13</v>
      </c>
      <c r="E485" s="196" t="str">
        <f t="shared" ref="E485:G491" si="225">E484</f>
        <v/>
      </c>
      <c r="F485" s="196" t="str">
        <f t="shared" si="225"/>
        <v/>
      </c>
      <c r="G485" s="196" t="str">
        <f t="shared" si="225"/>
        <v/>
      </c>
      <c r="H485" s="187"/>
    </row>
    <row r="486" spans="1:8" x14ac:dyDescent="0.25">
      <c r="A486" s="193" t="s">
        <v>17</v>
      </c>
      <c r="B486" s="194" t="s">
        <v>188</v>
      </c>
      <c r="C486" s="200" t="s">
        <v>193</v>
      </c>
      <c r="D486" s="147">
        <v>13</v>
      </c>
      <c r="E486" s="196" t="str">
        <f t="shared" si="225"/>
        <v/>
      </c>
      <c r="F486" s="196" t="str">
        <f t="shared" si="225"/>
        <v/>
      </c>
      <c r="G486" s="196" t="str">
        <f t="shared" si="225"/>
        <v/>
      </c>
      <c r="H486" s="121"/>
    </row>
    <row r="487" spans="1:8" x14ac:dyDescent="0.25">
      <c r="A487" s="193" t="s">
        <v>18</v>
      </c>
      <c r="B487" s="194" t="s">
        <v>188</v>
      </c>
      <c r="C487" s="201" t="s">
        <v>194</v>
      </c>
      <c r="D487" s="147"/>
      <c r="E487" s="196" t="str">
        <f t="shared" si="225"/>
        <v/>
      </c>
      <c r="F487" s="196" t="str">
        <f t="shared" si="225"/>
        <v/>
      </c>
      <c r="G487" s="196" t="str">
        <f t="shared" si="225"/>
        <v/>
      </c>
      <c r="H487" s="142"/>
    </row>
    <row r="488" spans="1:8" x14ac:dyDescent="0.25">
      <c r="A488" s="137" t="s">
        <v>19</v>
      </c>
      <c r="B488" s="194" t="s">
        <v>188</v>
      </c>
      <c r="C488" s="200" t="s">
        <v>259</v>
      </c>
      <c r="D488" s="147">
        <v>14</v>
      </c>
      <c r="E488" s="196" t="str">
        <f t="shared" si="225"/>
        <v/>
      </c>
      <c r="F488" s="196" t="str">
        <f t="shared" si="225"/>
        <v/>
      </c>
      <c r="G488" s="196" t="str">
        <f t="shared" si="225"/>
        <v/>
      </c>
      <c r="H488" s="121"/>
    </row>
    <row r="489" spans="1:8" x14ac:dyDescent="0.25">
      <c r="A489" s="137" t="s">
        <v>47</v>
      </c>
      <c r="B489" s="194" t="s">
        <v>188</v>
      </c>
      <c r="C489" s="200" t="s">
        <v>195</v>
      </c>
      <c r="D489" s="147">
        <v>14</v>
      </c>
      <c r="E489" s="196" t="str">
        <f t="shared" si="225"/>
        <v/>
      </c>
      <c r="F489" s="196" t="str">
        <f t="shared" si="225"/>
        <v/>
      </c>
      <c r="G489" s="196" t="str">
        <f t="shared" si="225"/>
        <v/>
      </c>
      <c r="H489" s="121"/>
    </row>
    <row r="490" spans="1:8" x14ac:dyDescent="0.25">
      <c r="A490" s="193" t="s">
        <v>48</v>
      </c>
      <c r="B490" s="194" t="s">
        <v>188</v>
      </c>
      <c r="C490" s="200" t="s">
        <v>188</v>
      </c>
      <c r="D490" s="147"/>
      <c r="E490" s="196" t="str">
        <f t="shared" si="225"/>
        <v/>
      </c>
      <c r="F490" s="196" t="str">
        <f t="shared" si="225"/>
        <v/>
      </c>
      <c r="G490" s="196" t="str">
        <f t="shared" si="225"/>
        <v/>
      </c>
      <c r="H490" s="142"/>
    </row>
    <row r="491" spans="1:8" ht="15.75" thickBot="1" x14ac:dyDescent="0.3">
      <c r="A491" s="202" t="s">
        <v>20</v>
      </c>
      <c r="B491" s="203" t="s">
        <v>260</v>
      </c>
      <c r="C491" s="204" t="s">
        <v>196</v>
      </c>
      <c r="D491" s="205">
        <v>11</v>
      </c>
      <c r="E491" s="206" t="str">
        <f t="shared" si="225"/>
        <v/>
      </c>
      <c r="F491" s="206" t="str">
        <f t="shared" si="225"/>
        <v/>
      </c>
      <c r="G491" s="206" t="str">
        <f t="shared" si="225"/>
        <v/>
      </c>
      <c r="H491" s="158"/>
    </row>
    <row r="492" spans="1:8" x14ac:dyDescent="0.25">
      <c r="A492" s="189" t="s">
        <v>13</v>
      </c>
      <c r="B492" s="190" t="s">
        <v>187</v>
      </c>
      <c r="C492" s="191" t="s">
        <v>189</v>
      </c>
      <c r="D492" s="192">
        <v>8</v>
      </c>
      <c r="E492" s="159"/>
      <c r="F492" s="159"/>
      <c r="G492" s="159"/>
      <c r="H492" s="120"/>
    </row>
    <row r="493" spans="1:8" x14ac:dyDescent="0.25">
      <c r="A493" s="193" t="s">
        <v>52</v>
      </c>
      <c r="B493" s="194" t="s">
        <v>187</v>
      </c>
      <c r="C493" s="195" t="s">
        <v>190</v>
      </c>
      <c r="D493" s="147">
        <v>8</v>
      </c>
      <c r="E493" s="147" t="str">
        <f>IF(E492="","",E492)</f>
        <v/>
      </c>
      <c r="F493" s="147" t="str">
        <f t="shared" ref="F493:G493" si="226">IF(F492="","",F492)</f>
        <v/>
      </c>
      <c r="G493" s="147" t="str">
        <f t="shared" si="226"/>
        <v/>
      </c>
      <c r="H493" s="121"/>
    </row>
    <row r="494" spans="1:8" x14ac:dyDescent="0.25">
      <c r="A494" s="193" t="s">
        <v>53</v>
      </c>
      <c r="B494" s="194" t="s">
        <v>187</v>
      </c>
      <c r="C494" s="195" t="s">
        <v>191</v>
      </c>
      <c r="D494" s="196">
        <v>8</v>
      </c>
      <c r="E494" s="196" t="str">
        <f>E493</f>
        <v/>
      </c>
      <c r="F494" s="196" t="str">
        <f t="shared" ref="F494:G494" si="227">F493</f>
        <v/>
      </c>
      <c r="G494" s="196" t="str">
        <f t="shared" si="227"/>
        <v/>
      </c>
      <c r="H494" s="142">
        <f t="shared" ref="H494" si="228">IF(H492&gt;H493, H492-H493, 0)</f>
        <v>0</v>
      </c>
    </row>
    <row r="495" spans="1:8" x14ac:dyDescent="0.25">
      <c r="A495" s="193" t="s">
        <v>16</v>
      </c>
      <c r="B495" s="194" t="s">
        <v>188</v>
      </c>
      <c r="C495" s="197" t="s">
        <v>192</v>
      </c>
      <c r="D495" s="198">
        <v>13</v>
      </c>
      <c r="E495" s="196" t="str">
        <f t="shared" ref="E495:G501" si="229">E494</f>
        <v/>
      </c>
      <c r="F495" s="196" t="str">
        <f t="shared" si="229"/>
        <v/>
      </c>
      <c r="G495" s="196" t="str">
        <f t="shared" si="229"/>
        <v/>
      </c>
      <c r="H495" s="187"/>
    </row>
    <row r="496" spans="1:8" x14ac:dyDescent="0.25">
      <c r="A496" s="193" t="s">
        <v>17</v>
      </c>
      <c r="B496" s="194" t="s">
        <v>188</v>
      </c>
      <c r="C496" s="200" t="s">
        <v>193</v>
      </c>
      <c r="D496" s="147">
        <v>13</v>
      </c>
      <c r="E496" s="196" t="str">
        <f t="shared" si="229"/>
        <v/>
      </c>
      <c r="F496" s="196" t="str">
        <f t="shared" si="229"/>
        <v/>
      </c>
      <c r="G496" s="196" t="str">
        <f t="shared" si="229"/>
        <v/>
      </c>
      <c r="H496" s="121"/>
    </row>
    <row r="497" spans="1:8" x14ac:dyDescent="0.25">
      <c r="A497" s="193" t="s">
        <v>18</v>
      </c>
      <c r="B497" s="194" t="s">
        <v>188</v>
      </c>
      <c r="C497" s="201" t="s">
        <v>194</v>
      </c>
      <c r="D497" s="147"/>
      <c r="E497" s="196" t="str">
        <f t="shared" si="229"/>
        <v/>
      </c>
      <c r="F497" s="196" t="str">
        <f t="shared" si="229"/>
        <v/>
      </c>
      <c r="G497" s="196" t="str">
        <f t="shared" si="229"/>
        <v/>
      </c>
      <c r="H497" s="142"/>
    </row>
    <row r="498" spans="1:8" x14ac:dyDescent="0.25">
      <c r="A498" s="137" t="s">
        <v>19</v>
      </c>
      <c r="B498" s="194" t="s">
        <v>188</v>
      </c>
      <c r="C498" s="200" t="s">
        <v>259</v>
      </c>
      <c r="D498" s="147">
        <v>14</v>
      </c>
      <c r="E498" s="196" t="str">
        <f t="shared" si="229"/>
        <v/>
      </c>
      <c r="F498" s="196" t="str">
        <f t="shared" si="229"/>
        <v/>
      </c>
      <c r="G498" s="196" t="str">
        <f t="shared" si="229"/>
        <v/>
      </c>
      <c r="H498" s="121"/>
    </row>
    <row r="499" spans="1:8" x14ac:dyDescent="0.25">
      <c r="A499" s="137" t="s">
        <v>47</v>
      </c>
      <c r="B499" s="194" t="s">
        <v>188</v>
      </c>
      <c r="C499" s="200" t="s">
        <v>195</v>
      </c>
      <c r="D499" s="147">
        <v>14</v>
      </c>
      <c r="E499" s="196" t="str">
        <f t="shared" si="229"/>
        <v/>
      </c>
      <c r="F499" s="196" t="str">
        <f t="shared" si="229"/>
        <v/>
      </c>
      <c r="G499" s="196" t="str">
        <f t="shared" si="229"/>
        <v/>
      </c>
      <c r="H499" s="121"/>
    </row>
    <row r="500" spans="1:8" x14ac:dyDescent="0.25">
      <c r="A500" s="193" t="s">
        <v>48</v>
      </c>
      <c r="B500" s="194" t="s">
        <v>188</v>
      </c>
      <c r="C500" s="200" t="s">
        <v>188</v>
      </c>
      <c r="D500" s="147"/>
      <c r="E500" s="196" t="str">
        <f t="shared" si="229"/>
        <v/>
      </c>
      <c r="F500" s="196" t="str">
        <f t="shared" si="229"/>
        <v/>
      </c>
      <c r="G500" s="196" t="str">
        <f t="shared" si="229"/>
        <v/>
      </c>
      <c r="H500" s="142"/>
    </row>
    <row r="501" spans="1:8" ht="15.75" thickBot="1" x14ac:dyDescent="0.3">
      <c r="A501" s="202" t="s">
        <v>20</v>
      </c>
      <c r="B501" s="203" t="s">
        <v>260</v>
      </c>
      <c r="C501" s="204" t="s">
        <v>196</v>
      </c>
      <c r="D501" s="205">
        <v>11</v>
      </c>
      <c r="E501" s="206" t="str">
        <f t="shared" si="229"/>
        <v/>
      </c>
      <c r="F501" s="206" t="str">
        <f t="shared" si="229"/>
        <v/>
      </c>
      <c r="G501" s="206" t="str">
        <f t="shared" si="229"/>
        <v/>
      </c>
      <c r="H501" s="158"/>
    </row>
    <row r="502" spans="1:8" x14ac:dyDescent="0.25">
      <c r="A502" s="189" t="s">
        <v>13</v>
      </c>
      <c r="B502" s="190" t="s">
        <v>187</v>
      </c>
      <c r="C502" s="191" t="s">
        <v>189</v>
      </c>
      <c r="D502" s="192">
        <v>8</v>
      </c>
      <c r="E502" s="159"/>
      <c r="F502" s="159"/>
      <c r="G502" s="159"/>
      <c r="H502" s="120"/>
    </row>
    <row r="503" spans="1:8" x14ac:dyDescent="0.25">
      <c r="A503" s="193" t="s">
        <v>52</v>
      </c>
      <c r="B503" s="194" t="s">
        <v>187</v>
      </c>
      <c r="C503" s="195" t="s">
        <v>190</v>
      </c>
      <c r="D503" s="147">
        <v>8</v>
      </c>
      <c r="E503" s="147" t="str">
        <f>IF(E502="","",E502)</f>
        <v/>
      </c>
      <c r="F503" s="147" t="str">
        <f t="shared" ref="F503:G503" si="230">IF(F502="","",F502)</f>
        <v/>
      </c>
      <c r="G503" s="147" t="str">
        <f t="shared" si="230"/>
        <v/>
      </c>
      <c r="H503" s="121"/>
    </row>
    <row r="504" spans="1:8" x14ac:dyDescent="0.25">
      <c r="A504" s="193" t="s">
        <v>53</v>
      </c>
      <c r="B504" s="194" t="s">
        <v>187</v>
      </c>
      <c r="C504" s="195" t="s">
        <v>191</v>
      </c>
      <c r="D504" s="196">
        <v>8</v>
      </c>
      <c r="E504" s="196" t="str">
        <f>E503</f>
        <v/>
      </c>
      <c r="F504" s="196" t="str">
        <f t="shared" ref="F504:G504" si="231">F503</f>
        <v/>
      </c>
      <c r="G504" s="196" t="str">
        <f t="shared" si="231"/>
        <v/>
      </c>
      <c r="H504" s="142">
        <f t="shared" ref="H504" si="232">IF(H502&gt;H503, H502-H503, 0)</f>
        <v>0</v>
      </c>
    </row>
    <row r="505" spans="1:8" x14ac:dyDescent="0.25">
      <c r="A505" s="193" t="s">
        <v>16</v>
      </c>
      <c r="B505" s="194" t="s">
        <v>188</v>
      </c>
      <c r="C505" s="197" t="s">
        <v>192</v>
      </c>
      <c r="D505" s="198">
        <v>13</v>
      </c>
      <c r="E505" s="196" t="str">
        <f t="shared" ref="E505:G511" si="233">E504</f>
        <v/>
      </c>
      <c r="F505" s="196" t="str">
        <f t="shared" si="233"/>
        <v/>
      </c>
      <c r="G505" s="196" t="str">
        <f t="shared" si="233"/>
        <v/>
      </c>
      <c r="H505" s="187"/>
    </row>
    <row r="506" spans="1:8" x14ac:dyDescent="0.25">
      <c r="A506" s="193" t="s">
        <v>17</v>
      </c>
      <c r="B506" s="194" t="s">
        <v>188</v>
      </c>
      <c r="C506" s="200" t="s">
        <v>193</v>
      </c>
      <c r="D506" s="147">
        <v>13</v>
      </c>
      <c r="E506" s="196" t="str">
        <f t="shared" si="233"/>
        <v/>
      </c>
      <c r="F506" s="196" t="str">
        <f t="shared" si="233"/>
        <v/>
      </c>
      <c r="G506" s="196" t="str">
        <f t="shared" si="233"/>
        <v/>
      </c>
      <c r="H506" s="121"/>
    </row>
    <row r="507" spans="1:8" x14ac:dyDescent="0.25">
      <c r="A507" s="193" t="s">
        <v>18</v>
      </c>
      <c r="B507" s="194" t="s">
        <v>188</v>
      </c>
      <c r="C507" s="201" t="s">
        <v>194</v>
      </c>
      <c r="D507" s="147"/>
      <c r="E507" s="196" t="str">
        <f t="shared" si="233"/>
        <v/>
      </c>
      <c r="F507" s="196" t="str">
        <f t="shared" si="233"/>
        <v/>
      </c>
      <c r="G507" s="196" t="str">
        <f t="shared" si="233"/>
        <v/>
      </c>
      <c r="H507" s="142"/>
    </row>
    <row r="508" spans="1:8" x14ac:dyDescent="0.25">
      <c r="A508" s="137" t="s">
        <v>19</v>
      </c>
      <c r="B508" s="194" t="s">
        <v>188</v>
      </c>
      <c r="C508" s="200" t="s">
        <v>259</v>
      </c>
      <c r="D508" s="147">
        <v>14</v>
      </c>
      <c r="E508" s="196" t="str">
        <f t="shared" si="233"/>
        <v/>
      </c>
      <c r="F508" s="196" t="str">
        <f t="shared" si="233"/>
        <v/>
      </c>
      <c r="G508" s="196" t="str">
        <f t="shared" si="233"/>
        <v/>
      </c>
      <c r="H508" s="121"/>
    </row>
    <row r="509" spans="1:8" x14ac:dyDescent="0.25">
      <c r="A509" s="137" t="s">
        <v>47</v>
      </c>
      <c r="B509" s="194" t="s">
        <v>188</v>
      </c>
      <c r="C509" s="200" t="s">
        <v>195</v>
      </c>
      <c r="D509" s="147">
        <v>14</v>
      </c>
      <c r="E509" s="196" t="str">
        <f t="shared" si="233"/>
        <v/>
      </c>
      <c r="F509" s="196" t="str">
        <f t="shared" si="233"/>
        <v/>
      </c>
      <c r="G509" s="196" t="str">
        <f t="shared" si="233"/>
        <v/>
      </c>
      <c r="H509" s="121"/>
    </row>
    <row r="510" spans="1:8" x14ac:dyDescent="0.25">
      <c r="A510" s="193" t="s">
        <v>48</v>
      </c>
      <c r="B510" s="194" t="s">
        <v>188</v>
      </c>
      <c r="C510" s="200" t="s">
        <v>188</v>
      </c>
      <c r="D510" s="147"/>
      <c r="E510" s="196" t="str">
        <f t="shared" si="233"/>
        <v/>
      </c>
      <c r="F510" s="196" t="str">
        <f t="shared" si="233"/>
        <v/>
      </c>
      <c r="G510" s="196" t="str">
        <f t="shared" si="233"/>
        <v/>
      </c>
      <c r="H510" s="142"/>
    </row>
    <row r="511" spans="1:8" ht="15.75" thickBot="1" x14ac:dyDescent="0.3">
      <c r="A511" s="202" t="s">
        <v>20</v>
      </c>
      <c r="B511" s="203" t="s">
        <v>260</v>
      </c>
      <c r="C511" s="204" t="s">
        <v>196</v>
      </c>
      <c r="D511" s="205">
        <v>11</v>
      </c>
      <c r="E511" s="206" t="str">
        <f t="shared" si="233"/>
        <v/>
      </c>
      <c r="F511" s="206" t="str">
        <f t="shared" si="233"/>
        <v/>
      </c>
      <c r="G511" s="206" t="str">
        <f t="shared" si="233"/>
        <v/>
      </c>
      <c r="H511" s="158"/>
    </row>
  </sheetData>
  <sheetProtection algorithmName="SHA-512" hashValue="ypqgn8rhRPll5YiYJuvi8z4WU2hji5RSSaIkl684Y/3YYKsxCBfX59lfUl1diBhTA9w+s9wRZ58ra8mWSM9Q0w==" saltValue="PfsLV8+0jmMTcbN8XunLqA==" spinCount="100000" sheet="1" objects="1" scenarios="1" formatCells="0" formatColumns="0" formatRows="0"/>
  <dataValidations count="2">
    <dataValidation type="decimal" allowBlank="1" showInputMessage="1" showErrorMessage="1" error="Please enter a valid number" prompt="Enter number" sqref="H8:H9 H2:H6 H11" xr:uid="{62F169AF-A25A-473A-98A7-0828BB5FA22C}">
      <formula1>-100000000000000</formula1>
      <formula2>100000000000000</formula2>
    </dataValidation>
    <dataValidation type="decimal" allowBlank="1" showInputMessage="1" showErrorMessage="1" prompt="Inscrire un nombre" sqref="H12:H13 H15:H16 H18:H19 H21:H23 H31:H33 H41:H43 H51:H53 H61:H63 H71:H73 H81:H83 H91:H93 H101:H103 H111:H113 H121:H123 H131:H133 H141:H143 H151:H153 H161:H163 H171:H173 H181:H183 H191:H193 H201:H203 H211:H213 H221:H223 H231:H233 H241:H243 H251:H253 H261:H263 H271:H273 H281:H283 H291:H293 H301:H303 H311:H313 H321:H323 H331:H333 H341:H343 H351:H353 H361:H363 H371:H373 H381:H383 H391:H393 H401:H403 H411:H413 H421:H423 H431:H433 H441:H443 H451:H453 H461:H463 H471:H473 H481:H483 H491:H493 H501:H503 H25:H26 H35:H36 H45:H46 H55:H56 H65:H66 H75:H76 H85:H86 H95:H96 H105:H106 H115:H116 H125:H126 H135:H136 H145:H146 H155:H156 H165:H166 H175:H176 H185:H186 H195:H196 H205:H206 H215:H216 H225:H226 H235:H236 H245:H246 H255:H256 H265:H266 H275:H276 H285:H286 H295:H296 H305:H306 H315:H316 H325:H326 H335:H336 H345:H346 H355:H356 H365:H366 H375:H376 H385:H386 H395:H396 H405:H406 H415:H416 H425:H426 H435:H436 H445:H446 H455:H456 H465:H466 H475:H476 H485:H486 H495:H496 H505:H506 H28:H29 H38:H39 H48:H49 H58:H59 H68:H69 H78:H79 H88:H89 H98:H99 H108:H109 H118:H119 H128:H129 H138:H139 H148:H149 H158:H159 H168:H169 H178:H179 H188:H189 H198:H199 H208:H209 H218:H219 H228:H229 H238:H239 H248:H249 H258:H259 H268:H269 H278:H279 H288:H289 H298:H299 H308:H309 H318:H319 H328:H329 H338:H339 H348:H349 H358:H359 H368:H369 H378:H379 H388:H389 H398:H399 H408:H409 H418:H419 H428:H429 H438:H439 H448:H449 H458:H459 H468:H469 H478:H479 H488:H489 H498:H499 H508:H509 H511" xr:uid="{26B2C66F-C1C7-4E5F-AE58-340D52C002C4}">
      <formula1>-100000000000000</formula1>
      <formula2>100000000000000</formula2>
    </dataValidation>
  </dataValidations>
  <pageMargins left="0.7" right="0.7" top="0.75" bottom="0.75" header="0.3" footer="0.3"/>
  <headerFooter>
    <oddHeader>&amp;R&amp;"Calibri"&amp;10&amp;K000000 Protected B - External / Protégé B - Externe&amp;1#_x000D_</oddHeader>
  </headerFooter>
</worksheet>
</file>

<file path=docMetadata/LabelInfo.xml><?xml version="1.0" encoding="utf-8"?>
<clbl:labelList xmlns:clbl="http://schemas.microsoft.com/office/2020/mipLabelMetadata">
  <clbl:label id="{6acb643c-631f-4184-9527-fba327e9c2b7}" enabled="1" method="Privileged" siteId="{43ee04cb-3f72-4918-b460-c51afaa2943e}"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Page couverture</vt:lpstr>
      <vt:lpstr>Dictionnaire de données</vt:lpstr>
      <vt:lpstr>Liste des tableaux</vt:lpstr>
      <vt:lpstr>S0</vt:lpstr>
      <vt:lpstr>S1</vt:lpstr>
      <vt:lpstr>S2</vt:lpstr>
      <vt:lpstr>S3</vt:lpstr>
      <vt:lpstr>S4</vt:lpstr>
      <vt:lpstr>S5</vt:lpstr>
      <vt:lpstr>S6.1</vt:lpstr>
      <vt:lpstr>S6.2</vt:lpstr>
      <vt:lpstr>S7</vt:lpstr>
      <vt:lpstr>S8</vt:lpstr>
      <vt:lpstr>Commentaires</vt:lpstr>
      <vt:lpstr>Intrants</vt:lpstr>
      <vt:lpstr>version_control</vt:lpstr>
      <vt:lpstr>DBRS</vt:lpstr>
      <vt:lpstr>Fitch</vt:lpstr>
      <vt:lpstr>JCR</vt:lpstr>
      <vt:lpstr>KBRA</vt:lpstr>
      <vt:lpstr>Moody_s</vt:lpstr>
      <vt:lpstr>R_I</vt:lpstr>
      <vt:lpstr>S_P</vt:lpstr>
      <vt:lpstr>Unrated</vt:lpstr>
    </vt:vector>
  </TitlesOfParts>
  <Company>OSFI-BSIF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BSIF969 - Relevé afférent à la capacité totale d’absorption des pertes par établissement</dc:title>
  <dc:creator>re-webmaster@osfi-bsif.gc.ca</dc:creator>
  <cp:lastModifiedBy>Szeto, Lily</cp:lastModifiedBy>
  <dcterms:created xsi:type="dcterms:W3CDTF">2025-03-05T22:40:52Z</dcterms:created>
  <dcterms:modified xsi:type="dcterms:W3CDTF">2026-03-30T14:27:27Z</dcterms:modified>
</cp:coreProperties>
</file>